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22980" windowHeight="9552"/>
  </bookViews>
  <sheets>
    <sheet name="Січень-лютий" sheetId="1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'Січень-лютий'!$5:$6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E40" i="1" l="1"/>
  <c r="I40" i="1" s="1"/>
  <c r="F40" i="1"/>
  <c r="K40" i="1" s="1"/>
  <c r="G40" i="1"/>
  <c r="H40" i="1"/>
  <c r="D40" i="1"/>
  <c r="I22" i="1"/>
  <c r="J22" i="1"/>
  <c r="K22" i="1"/>
  <c r="G17" i="1"/>
  <c r="J10" i="1"/>
  <c r="I1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1" i="1"/>
  <c r="J21" i="1"/>
  <c r="I21" i="1"/>
  <c r="K20" i="1"/>
  <c r="J20" i="1"/>
  <c r="I20" i="1"/>
  <c r="K19" i="1"/>
  <c r="J19" i="1"/>
  <c r="I19" i="1"/>
  <c r="I17" i="1" s="1"/>
  <c r="K18" i="1"/>
  <c r="J18" i="1"/>
  <c r="I18" i="1"/>
  <c r="H17" i="1"/>
  <c r="F17" i="1"/>
  <c r="K17" i="1" s="1"/>
  <c r="E17" i="1"/>
  <c r="D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K9" i="1"/>
  <c r="J9" i="1"/>
  <c r="I9" i="1"/>
  <c r="K8" i="1"/>
  <c r="J8" i="1"/>
  <c r="I8" i="1"/>
  <c r="K7" i="1"/>
  <c r="J7" i="1"/>
  <c r="I7" i="1"/>
  <c r="J40" i="1" l="1"/>
  <c r="J17" i="1"/>
</calcChain>
</file>

<file path=xl/sharedStrings.xml><?xml version="1.0" encoding="utf-8"?>
<sst xmlns="http://schemas.openxmlformats.org/spreadsheetml/2006/main" count="82" uniqueCount="80">
  <si>
    <t>(грн)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</si>
  <si>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</si>
  <si>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</si>
  <si>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</si>
  <si>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</si>
  <si>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</si>
  <si>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</si>
  <si>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</si>
  <si>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плану на рік відносно касових</t>
  </si>
  <si>
    <t>Залишки плану на період відносно касових</t>
  </si>
  <si>
    <t xml:space="preserve">% виконання на вказаний період </t>
  </si>
  <si>
    <t>01</t>
  </si>
  <si>
    <t>Кам`янська сільська рада Берегівського району Закарпатської області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</si>
  <si>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</si>
  <si>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</si>
  <si>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</si>
  <si>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</si>
  <si>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</si>
  <si>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</si>
  <si>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0111010</t>
  </si>
  <si>
    <t>Надання дошкільної освіти</t>
  </si>
  <si>
    <t>0111021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</si>
  <si>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</si>
  <si>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</si>
  <si>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Надання загальної середньої освіти закладами загальної середньої освіти за рахунок освітньої субвенції</t>
  </si>
  <si>
    <t>0111080</t>
  </si>
  <si>
    <t>Надання спеціалізованої освіти мистецькими школами</t>
  </si>
  <si>
    <t>0111142</t>
  </si>
  <si>
    <t>Інші програми та заходи у сфері освіти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</si>
  <si>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</si>
  <si>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</si>
  <si>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здоров'я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</si>
  <si>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</si>
  <si>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</si>
  <si>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</si>
  <si>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</si>
  <si>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</si>
  <si>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</si>
  <si>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</si>
  <si>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</si>
  <si>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</si>
  <si>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</si>
  <si>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</si>
  <si>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</si>
  <si>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4000</t>
  </si>
  <si>
    <t>Культура i мистецтво</t>
  </si>
  <si>
    <t>0114081</t>
  </si>
  <si>
    <t>Забезпечення діяльності інших закладів в галузі культури і мистецтва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</si>
  <si>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</si>
  <si>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</si>
  <si>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</si>
  <si>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</si>
  <si>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</si>
  <si>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</si>
  <si>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</si>
  <si>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</si>
  <si>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7400</t>
  </si>
  <si>
    <t>Транспорт та транспортна інфраструктура, дорожнє господарство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</si>
  <si>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</si>
  <si>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</si>
  <si>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</si>
  <si>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пов`язані з економічною діяльністю</t>
  </si>
  <si>
    <t>0117680</t>
  </si>
  <si>
    <t>Членські внески до асоціацій органів місцевого самоврядування</t>
  </si>
  <si>
    <t>37</t>
  </si>
  <si>
    <t>Фінансовий відділ Кам`янської с/р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</si>
  <si>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</si>
  <si>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</si>
  <si>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8000</t>
  </si>
  <si>
    <t>Інша діяльність</t>
  </si>
  <si>
    <t>8710</t>
  </si>
  <si>
    <t>Резервний фонд місцевого бюджету</t>
  </si>
  <si>
    <t xml:space="preserve"> </t>
  </si>
  <si>
    <t xml:space="preserve">Усього </t>
  </si>
  <si>
    <t>Начальник фінансового відділу</t>
  </si>
  <si>
    <t>Оксана СИМЧИК</t>
  </si>
  <si>
    <t>Викон. Мошкола Ю.І.</t>
  </si>
  <si>
    <r>
      <t>Аналіз стану виконання видатків Кам</t>
    </r>
    <r>
      <rPr>
        <b/>
        <sz val="14"/>
        <rFont val="Calibri"/>
        <family val="2"/>
        <charset val="204"/>
      </rPr>
      <t>'</t>
    </r>
    <r>
      <rPr>
        <b/>
        <sz val="14"/>
        <rFont val="Times New Roman"/>
        <family val="1"/>
        <charset val="204"/>
      </rPr>
      <t>янської сільської ТГ за загальним фондом за січень-лютий 2023 року</t>
    </r>
  </si>
  <si>
    <t>0113210</t>
  </si>
  <si>
    <t>Організація та проведення громадських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</si>
</sst>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4" fillId="9" borderId="2" applyNumberFormat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/>
    <xf numFmtId="0" fontId="21" fillId="0" borderId="6" applyNumberFormat="0" applyFill="0" applyAlignment="0" applyProtection="0"/>
    <xf numFmtId="0" fontId="22" fillId="22" borderId="7" applyNumberFormat="0" applyAlignment="0" applyProtection="0"/>
    <xf numFmtId="0" fontId="23" fillId="0" borderId="0" applyNumberFormat="0" applyFill="0" applyBorder="0" applyAlignment="0" applyProtection="0"/>
    <xf numFmtId="0" fontId="24" fillId="23" borderId="2" applyNumberFormat="0" applyAlignment="0" applyProtection="0"/>
    <xf numFmtId="0" fontId="25" fillId="0" borderId="8" applyNumberFormat="0" applyFill="0" applyAlignment="0" applyProtection="0"/>
    <xf numFmtId="0" fontId="26" fillId="5" borderId="0" applyNumberFormat="0" applyBorder="0" applyAlignment="0" applyProtection="0"/>
    <xf numFmtId="0" fontId="11" fillId="24" borderId="9" applyNumberFormat="0" applyFont="0" applyAlignment="0" applyProtection="0"/>
    <xf numFmtId="0" fontId="1" fillId="24" borderId="9" applyNumberFormat="0" applyFont="0" applyAlignment="0" applyProtection="0"/>
    <xf numFmtId="0" fontId="27" fillId="23" borderId="10" applyNumberFormat="0" applyAlignment="0" applyProtection="0"/>
    <xf numFmtId="0" fontId="28" fillId="25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" fillId="0" borderId="1" xfId="1" applyBorder="1"/>
    <xf numFmtId="0" fontId="7" fillId="0" borderId="1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vertical="center"/>
    </xf>
    <xf numFmtId="4" fontId="7" fillId="0" borderId="0" xfId="1" applyNumberFormat="1" applyFont="1" applyAlignment="1">
      <alignment vertical="center"/>
    </xf>
    <xf numFmtId="0" fontId="7" fillId="0" borderId="0" xfId="1" applyFont="1"/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vertical="center"/>
    </xf>
    <xf numFmtId="0" fontId="1" fillId="0" borderId="1" xfId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4" fontId="1" fillId="0" borderId="0" xfId="1" applyNumberFormat="1" applyAlignment="1">
      <alignment vertical="center"/>
    </xf>
    <xf numFmtId="0" fontId="1" fillId="0" borderId="1" xfId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/>
    </xf>
    <xf numFmtId="4" fontId="1" fillId="0" borderId="0" xfId="1" applyNumberFormat="1" applyFill="1" applyAlignment="1">
      <alignment vertical="center"/>
    </xf>
    <xf numFmtId="0" fontId="1" fillId="0" borderId="0" xfId="1" applyFill="1"/>
    <xf numFmtId="0" fontId="7" fillId="0" borderId="1" xfId="1" applyFont="1" applyFill="1" applyBorder="1" applyAlignment="1">
      <alignment vertical="center"/>
    </xf>
    <xf numFmtId="4" fontId="7" fillId="0" borderId="0" xfId="1" applyNumberFormat="1" applyFont="1" applyFill="1" applyAlignment="1">
      <alignment vertical="center"/>
    </xf>
    <xf numFmtId="0" fontId="7" fillId="0" borderId="0" xfId="1" applyFont="1" applyFill="1"/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2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B34" zoomScale="82" zoomScaleNormal="82" workbookViewId="0">
      <selection activeCell="E64" sqref="E64"/>
    </sheetView>
  </sheetViews>
  <sheetFormatPr defaultRowHeight="13.2" x14ac:dyDescent="0.25"/>
  <cols>
    <col min="1" max="1" width="0" style="1" hidden="1" customWidth="1"/>
    <col min="2" max="2" width="12.6640625" style="36" customWidth="1"/>
    <col min="3" max="3" width="50.6640625" style="40" customWidth="1"/>
    <col min="4" max="11" width="15.6640625" style="1" customWidth="1"/>
    <col min="12" max="251" width="8.88671875" style="1"/>
    <col min="252" max="252" width="12.6640625" style="1" customWidth="1"/>
    <col min="253" max="253" width="50.6640625" style="1" customWidth="1"/>
    <col min="254" max="267" width="15.6640625" style="1" customWidth="1"/>
    <col min="268" max="507" width="8.88671875" style="1"/>
    <col min="508" max="508" width="12.6640625" style="1" customWidth="1"/>
    <col min="509" max="509" width="50.6640625" style="1" customWidth="1"/>
    <col min="510" max="523" width="15.6640625" style="1" customWidth="1"/>
    <col min="524" max="763" width="8.88671875" style="1"/>
    <col min="764" max="764" width="12.6640625" style="1" customWidth="1"/>
    <col min="765" max="765" width="50.6640625" style="1" customWidth="1"/>
    <col min="766" max="779" width="15.6640625" style="1" customWidth="1"/>
    <col min="780" max="1019" width="8.88671875" style="1"/>
    <col min="1020" max="1020" width="12.6640625" style="1" customWidth="1"/>
    <col min="1021" max="1021" width="50.6640625" style="1" customWidth="1"/>
    <col min="1022" max="1035" width="15.6640625" style="1" customWidth="1"/>
    <col min="1036" max="1275" width="8.88671875" style="1"/>
    <col min="1276" max="1276" width="12.6640625" style="1" customWidth="1"/>
    <col min="1277" max="1277" width="50.6640625" style="1" customWidth="1"/>
    <col min="1278" max="1291" width="15.6640625" style="1" customWidth="1"/>
    <col min="1292" max="1531" width="8.88671875" style="1"/>
    <col min="1532" max="1532" width="12.6640625" style="1" customWidth="1"/>
    <col min="1533" max="1533" width="50.6640625" style="1" customWidth="1"/>
    <col min="1534" max="1547" width="15.6640625" style="1" customWidth="1"/>
    <col min="1548" max="1787" width="8.88671875" style="1"/>
    <col min="1788" max="1788" width="12.6640625" style="1" customWidth="1"/>
    <col min="1789" max="1789" width="50.6640625" style="1" customWidth="1"/>
    <col min="1790" max="1803" width="15.6640625" style="1" customWidth="1"/>
    <col min="1804" max="2043" width="8.88671875" style="1"/>
    <col min="2044" max="2044" width="12.6640625" style="1" customWidth="1"/>
    <col min="2045" max="2045" width="50.6640625" style="1" customWidth="1"/>
    <col min="2046" max="2059" width="15.6640625" style="1" customWidth="1"/>
    <col min="2060" max="2299" width="8.88671875" style="1"/>
    <col min="2300" max="2300" width="12.6640625" style="1" customWidth="1"/>
    <col min="2301" max="2301" width="50.6640625" style="1" customWidth="1"/>
    <col min="2302" max="2315" width="15.6640625" style="1" customWidth="1"/>
    <col min="2316" max="2555" width="8.88671875" style="1"/>
    <col min="2556" max="2556" width="12.6640625" style="1" customWidth="1"/>
    <col min="2557" max="2557" width="50.6640625" style="1" customWidth="1"/>
    <col min="2558" max="2571" width="15.6640625" style="1" customWidth="1"/>
    <col min="2572" max="2811" width="8.88671875" style="1"/>
    <col min="2812" max="2812" width="12.6640625" style="1" customWidth="1"/>
    <col min="2813" max="2813" width="50.6640625" style="1" customWidth="1"/>
    <col min="2814" max="2827" width="15.6640625" style="1" customWidth="1"/>
    <col min="2828" max="3067" width="8.88671875" style="1"/>
    <col min="3068" max="3068" width="12.6640625" style="1" customWidth="1"/>
    <col min="3069" max="3069" width="50.6640625" style="1" customWidth="1"/>
    <col min="3070" max="3083" width="15.6640625" style="1" customWidth="1"/>
    <col min="3084" max="3323" width="8.88671875" style="1"/>
    <col min="3324" max="3324" width="12.6640625" style="1" customWidth="1"/>
    <col min="3325" max="3325" width="50.6640625" style="1" customWidth="1"/>
    <col min="3326" max="3339" width="15.6640625" style="1" customWidth="1"/>
    <col min="3340" max="3579" width="8.88671875" style="1"/>
    <col min="3580" max="3580" width="12.6640625" style="1" customWidth="1"/>
    <col min="3581" max="3581" width="50.6640625" style="1" customWidth="1"/>
    <col min="3582" max="3595" width="15.6640625" style="1" customWidth="1"/>
    <col min="3596" max="3835" width="8.88671875" style="1"/>
    <col min="3836" max="3836" width="12.6640625" style="1" customWidth="1"/>
    <col min="3837" max="3837" width="50.6640625" style="1" customWidth="1"/>
    <col min="3838" max="3851" width="15.6640625" style="1" customWidth="1"/>
    <col min="3852" max="4091" width="8.88671875" style="1"/>
    <col min="4092" max="4092" width="12.6640625" style="1" customWidth="1"/>
    <col min="4093" max="4093" width="50.6640625" style="1" customWidth="1"/>
    <col min="4094" max="4107" width="15.6640625" style="1" customWidth="1"/>
    <col min="4108" max="4347" width="8.88671875" style="1"/>
    <col min="4348" max="4348" width="12.6640625" style="1" customWidth="1"/>
    <col min="4349" max="4349" width="50.6640625" style="1" customWidth="1"/>
    <col min="4350" max="4363" width="15.6640625" style="1" customWidth="1"/>
    <col min="4364" max="4603" width="8.88671875" style="1"/>
    <col min="4604" max="4604" width="12.6640625" style="1" customWidth="1"/>
    <col min="4605" max="4605" width="50.6640625" style="1" customWidth="1"/>
    <col min="4606" max="4619" width="15.6640625" style="1" customWidth="1"/>
    <col min="4620" max="4859" width="8.88671875" style="1"/>
    <col min="4860" max="4860" width="12.6640625" style="1" customWidth="1"/>
    <col min="4861" max="4861" width="50.6640625" style="1" customWidth="1"/>
    <col min="4862" max="4875" width="15.6640625" style="1" customWidth="1"/>
    <col min="4876" max="5115" width="8.88671875" style="1"/>
    <col min="5116" max="5116" width="12.6640625" style="1" customWidth="1"/>
    <col min="5117" max="5117" width="50.6640625" style="1" customWidth="1"/>
    <col min="5118" max="5131" width="15.6640625" style="1" customWidth="1"/>
    <col min="5132" max="5371" width="8.88671875" style="1"/>
    <col min="5372" max="5372" width="12.6640625" style="1" customWidth="1"/>
    <col min="5373" max="5373" width="50.6640625" style="1" customWidth="1"/>
    <col min="5374" max="5387" width="15.6640625" style="1" customWidth="1"/>
    <col min="5388" max="5627" width="8.88671875" style="1"/>
    <col min="5628" max="5628" width="12.6640625" style="1" customWidth="1"/>
    <col min="5629" max="5629" width="50.6640625" style="1" customWidth="1"/>
    <col min="5630" max="5643" width="15.6640625" style="1" customWidth="1"/>
    <col min="5644" max="5883" width="8.88671875" style="1"/>
    <col min="5884" max="5884" width="12.6640625" style="1" customWidth="1"/>
    <col min="5885" max="5885" width="50.6640625" style="1" customWidth="1"/>
    <col min="5886" max="5899" width="15.6640625" style="1" customWidth="1"/>
    <col min="5900" max="6139" width="8.88671875" style="1"/>
    <col min="6140" max="6140" width="12.6640625" style="1" customWidth="1"/>
    <col min="6141" max="6141" width="50.6640625" style="1" customWidth="1"/>
    <col min="6142" max="6155" width="15.6640625" style="1" customWidth="1"/>
    <col min="6156" max="6395" width="8.88671875" style="1"/>
    <col min="6396" max="6396" width="12.6640625" style="1" customWidth="1"/>
    <col min="6397" max="6397" width="50.6640625" style="1" customWidth="1"/>
    <col min="6398" max="6411" width="15.6640625" style="1" customWidth="1"/>
    <col min="6412" max="6651" width="8.88671875" style="1"/>
    <col min="6652" max="6652" width="12.6640625" style="1" customWidth="1"/>
    <col min="6653" max="6653" width="50.6640625" style="1" customWidth="1"/>
    <col min="6654" max="6667" width="15.6640625" style="1" customWidth="1"/>
    <col min="6668" max="6907" width="8.88671875" style="1"/>
    <col min="6908" max="6908" width="12.6640625" style="1" customWidth="1"/>
    <col min="6909" max="6909" width="50.6640625" style="1" customWidth="1"/>
    <col min="6910" max="6923" width="15.6640625" style="1" customWidth="1"/>
    <col min="6924" max="7163" width="8.88671875" style="1"/>
    <col min="7164" max="7164" width="12.6640625" style="1" customWidth="1"/>
    <col min="7165" max="7165" width="50.6640625" style="1" customWidth="1"/>
    <col min="7166" max="7179" width="15.6640625" style="1" customWidth="1"/>
    <col min="7180" max="7419" width="8.88671875" style="1"/>
    <col min="7420" max="7420" width="12.6640625" style="1" customWidth="1"/>
    <col min="7421" max="7421" width="50.6640625" style="1" customWidth="1"/>
    <col min="7422" max="7435" width="15.6640625" style="1" customWidth="1"/>
    <col min="7436" max="7675" width="8.88671875" style="1"/>
    <col min="7676" max="7676" width="12.6640625" style="1" customWidth="1"/>
    <col min="7677" max="7677" width="50.6640625" style="1" customWidth="1"/>
    <col min="7678" max="7691" width="15.6640625" style="1" customWidth="1"/>
    <col min="7692" max="7931" width="8.88671875" style="1"/>
    <col min="7932" max="7932" width="12.6640625" style="1" customWidth="1"/>
    <col min="7933" max="7933" width="50.6640625" style="1" customWidth="1"/>
    <col min="7934" max="7947" width="15.6640625" style="1" customWidth="1"/>
    <col min="7948" max="8187" width="8.88671875" style="1"/>
    <col min="8188" max="8188" width="12.6640625" style="1" customWidth="1"/>
    <col min="8189" max="8189" width="50.6640625" style="1" customWidth="1"/>
    <col min="8190" max="8203" width="15.6640625" style="1" customWidth="1"/>
    <col min="8204" max="8443" width="8.88671875" style="1"/>
    <col min="8444" max="8444" width="12.6640625" style="1" customWidth="1"/>
    <col min="8445" max="8445" width="50.6640625" style="1" customWidth="1"/>
    <col min="8446" max="8459" width="15.6640625" style="1" customWidth="1"/>
    <col min="8460" max="8699" width="8.88671875" style="1"/>
    <col min="8700" max="8700" width="12.6640625" style="1" customWidth="1"/>
    <col min="8701" max="8701" width="50.6640625" style="1" customWidth="1"/>
    <col min="8702" max="8715" width="15.6640625" style="1" customWidth="1"/>
    <col min="8716" max="8955" width="8.88671875" style="1"/>
    <col min="8956" max="8956" width="12.6640625" style="1" customWidth="1"/>
    <col min="8957" max="8957" width="50.6640625" style="1" customWidth="1"/>
    <col min="8958" max="8971" width="15.6640625" style="1" customWidth="1"/>
    <col min="8972" max="9211" width="8.88671875" style="1"/>
    <col min="9212" max="9212" width="12.6640625" style="1" customWidth="1"/>
    <col min="9213" max="9213" width="50.6640625" style="1" customWidth="1"/>
    <col min="9214" max="9227" width="15.6640625" style="1" customWidth="1"/>
    <col min="9228" max="9467" width="8.88671875" style="1"/>
    <col min="9468" max="9468" width="12.6640625" style="1" customWidth="1"/>
    <col min="9469" max="9469" width="50.6640625" style="1" customWidth="1"/>
    <col min="9470" max="9483" width="15.6640625" style="1" customWidth="1"/>
    <col min="9484" max="9723" width="8.88671875" style="1"/>
    <col min="9724" max="9724" width="12.6640625" style="1" customWidth="1"/>
    <col min="9725" max="9725" width="50.6640625" style="1" customWidth="1"/>
    <col min="9726" max="9739" width="15.6640625" style="1" customWidth="1"/>
    <col min="9740" max="9979" width="8.88671875" style="1"/>
    <col min="9980" max="9980" width="12.6640625" style="1" customWidth="1"/>
    <col min="9981" max="9981" width="50.6640625" style="1" customWidth="1"/>
    <col min="9982" max="9995" width="15.6640625" style="1" customWidth="1"/>
    <col min="9996" max="10235" width="8.88671875" style="1"/>
    <col min="10236" max="10236" width="12.6640625" style="1" customWidth="1"/>
    <col min="10237" max="10237" width="50.6640625" style="1" customWidth="1"/>
    <col min="10238" max="10251" width="15.6640625" style="1" customWidth="1"/>
    <col min="10252" max="10491" width="8.88671875" style="1"/>
    <col min="10492" max="10492" width="12.6640625" style="1" customWidth="1"/>
    <col min="10493" max="10493" width="50.6640625" style="1" customWidth="1"/>
    <col min="10494" max="10507" width="15.6640625" style="1" customWidth="1"/>
    <col min="10508" max="10747" width="8.88671875" style="1"/>
    <col min="10748" max="10748" width="12.6640625" style="1" customWidth="1"/>
    <col min="10749" max="10749" width="50.6640625" style="1" customWidth="1"/>
    <col min="10750" max="10763" width="15.6640625" style="1" customWidth="1"/>
    <col min="10764" max="11003" width="8.88671875" style="1"/>
    <col min="11004" max="11004" width="12.6640625" style="1" customWidth="1"/>
    <col min="11005" max="11005" width="50.6640625" style="1" customWidth="1"/>
    <col min="11006" max="11019" width="15.6640625" style="1" customWidth="1"/>
    <col min="11020" max="11259" width="8.88671875" style="1"/>
    <col min="11260" max="11260" width="12.6640625" style="1" customWidth="1"/>
    <col min="11261" max="11261" width="50.6640625" style="1" customWidth="1"/>
    <col min="11262" max="11275" width="15.6640625" style="1" customWidth="1"/>
    <col min="11276" max="11515" width="8.88671875" style="1"/>
    <col min="11516" max="11516" width="12.6640625" style="1" customWidth="1"/>
    <col min="11517" max="11517" width="50.6640625" style="1" customWidth="1"/>
    <col min="11518" max="11531" width="15.6640625" style="1" customWidth="1"/>
    <col min="11532" max="11771" width="8.88671875" style="1"/>
    <col min="11772" max="11772" width="12.6640625" style="1" customWidth="1"/>
    <col min="11773" max="11773" width="50.6640625" style="1" customWidth="1"/>
    <col min="11774" max="11787" width="15.6640625" style="1" customWidth="1"/>
    <col min="11788" max="12027" width="8.88671875" style="1"/>
    <col min="12028" max="12028" width="12.6640625" style="1" customWidth="1"/>
    <col min="12029" max="12029" width="50.6640625" style="1" customWidth="1"/>
    <col min="12030" max="12043" width="15.6640625" style="1" customWidth="1"/>
    <col min="12044" max="12283" width="8.88671875" style="1"/>
    <col min="12284" max="12284" width="12.6640625" style="1" customWidth="1"/>
    <col min="12285" max="12285" width="50.6640625" style="1" customWidth="1"/>
    <col min="12286" max="12299" width="15.6640625" style="1" customWidth="1"/>
    <col min="12300" max="12539" width="8.88671875" style="1"/>
    <col min="12540" max="12540" width="12.6640625" style="1" customWidth="1"/>
    <col min="12541" max="12541" width="50.6640625" style="1" customWidth="1"/>
    <col min="12542" max="12555" width="15.6640625" style="1" customWidth="1"/>
    <col min="12556" max="12795" width="8.88671875" style="1"/>
    <col min="12796" max="12796" width="12.6640625" style="1" customWidth="1"/>
    <col min="12797" max="12797" width="50.6640625" style="1" customWidth="1"/>
    <col min="12798" max="12811" width="15.6640625" style="1" customWidth="1"/>
    <col min="12812" max="13051" width="8.88671875" style="1"/>
    <col min="13052" max="13052" width="12.6640625" style="1" customWidth="1"/>
    <col min="13053" max="13053" width="50.6640625" style="1" customWidth="1"/>
    <col min="13054" max="13067" width="15.6640625" style="1" customWidth="1"/>
    <col min="13068" max="13307" width="8.88671875" style="1"/>
    <col min="13308" max="13308" width="12.6640625" style="1" customWidth="1"/>
    <col min="13309" max="13309" width="50.6640625" style="1" customWidth="1"/>
    <col min="13310" max="13323" width="15.6640625" style="1" customWidth="1"/>
    <col min="13324" max="13563" width="8.88671875" style="1"/>
    <col min="13564" max="13564" width="12.6640625" style="1" customWidth="1"/>
    <col min="13565" max="13565" width="50.6640625" style="1" customWidth="1"/>
    <col min="13566" max="13579" width="15.6640625" style="1" customWidth="1"/>
    <col min="13580" max="13819" width="8.88671875" style="1"/>
    <col min="13820" max="13820" width="12.6640625" style="1" customWidth="1"/>
    <col min="13821" max="13821" width="50.6640625" style="1" customWidth="1"/>
    <col min="13822" max="13835" width="15.6640625" style="1" customWidth="1"/>
    <col min="13836" max="14075" width="8.88671875" style="1"/>
    <col min="14076" max="14076" width="12.6640625" style="1" customWidth="1"/>
    <col min="14077" max="14077" width="50.6640625" style="1" customWidth="1"/>
    <col min="14078" max="14091" width="15.6640625" style="1" customWidth="1"/>
    <col min="14092" max="14331" width="8.88671875" style="1"/>
    <col min="14332" max="14332" width="12.6640625" style="1" customWidth="1"/>
    <col min="14333" max="14333" width="50.6640625" style="1" customWidth="1"/>
    <col min="14334" max="14347" width="15.6640625" style="1" customWidth="1"/>
    <col min="14348" max="14587" width="8.88671875" style="1"/>
    <col min="14588" max="14588" width="12.6640625" style="1" customWidth="1"/>
    <col min="14589" max="14589" width="50.6640625" style="1" customWidth="1"/>
    <col min="14590" max="14603" width="15.6640625" style="1" customWidth="1"/>
    <col min="14604" max="14843" width="8.88671875" style="1"/>
    <col min="14844" max="14844" width="12.6640625" style="1" customWidth="1"/>
    <col min="14845" max="14845" width="50.6640625" style="1" customWidth="1"/>
    <col min="14846" max="14859" width="15.6640625" style="1" customWidth="1"/>
    <col min="14860" max="15099" width="8.88671875" style="1"/>
    <col min="15100" max="15100" width="12.6640625" style="1" customWidth="1"/>
    <col min="15101" max="15101" width="50.6640625" style="1" customWidth="1"/>
    <col min="15102" max="15115" width="15.6640625" style="1" customWidth="1"/>
    <col min="15116" max="15355" width="8.88671875" style="1"/>
    <col min="15356" max="15356" width="12.6640625" style="1" customWidth="1"/>
    <col min="15357" max="15357" width="50.6640625" style="1" customWidth="1"/>
    <col min="15358" max="15371" width="15.6640625" style="1" customWidth="1"/>
    <col min="15372" max="15611" width="8.88671875" style="1"/>
    <col min="15612" max="15612" width="12.6640625" style="1" customWidth="1"/>
    <col min="15613" max="15613" width="50.6640625" style="1" customWidth="1"/>
    <col min="15614" max="15627" width="15.6640625" style="1" customWidth="1"/>
    <col min="15628" max="15867" width="8.88671875" style="1"/>
    <col min="15868" max="15868" width="12.6640625" style="1" customWidth="1"/>
    <col min="15869" max="15869" width="50.6640625" style="1" customWidth="1"/>
    <col min="15870" max="15883" width="15.6640625" style="1" customWidth="1"/>
    <col min="15884" max="16123" width="8.88671875" style="1"/>
    <col min="16124" max="16124" width="12.6640625" style="1" customWidth="1"/>
    <col min="16125" max="16125" width="50.6640625" style="1" customWidth="1"/>
    <col min="16126" max="16139" width="15.6640625" style="1" customWidth="1"/>
    <col min="16140" max="16384" width="8.88671875" style="1"/>
  </cols>
  <sheetData>
    <row r="1" spans="1:12" x14ac:dyDescent="0.25">
      <c r="B1" s="2"/>
      <c r="C1" s="3"/>
      <c r="D1" s="4"/>
      <c r="E1" s="4"/>
      <c r="F1" s="4"/>
      <c r="G1" s="4"/>
      <c r="H1" s="4"/>
      <c r="I1" s="4"/>
      <c r="J1" s="4"/>
      <c r="K1" s="4"/>
    </row>
    <row r="2" spans="1:12" ht="18" x14ac:dyDescent="0.35">
      <c r="B2" s="41" t="s">
        <v>77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x14ac:dyDescent="0.25">
      <c r="B4" s="2"/>
      <c r="C4" s="3"/>
      <c r="D4" s="4"/>
      <c r="E4" s="4"/>
      <c r="F4" s="4"/>
      <c r="G4" s="4"/>
      <c r="H4" s="4"/>
      <c r="I4" s="4"/>
      <c r="J4" s="4"/>
      <c r="K4" s="5" t="s">
        <v>0</v>
      </c>
    </row>
    <row r="5" spans="1:12" s="8" customFormat="1" ht="52.8" x14ac:dyDescent="0.25">
      <c r="A5" s="6"/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2" x14ac:dyDescent="0.25">
      <c r="A6" s="9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8</v>
      </c>
      <c r="H6" s="7">
        <v>10</v>
      </c>
      <c r="I6" s="7">
        <v>14</v>
      </c>
      <c r="J6" s="7">
        <v>15</v>
      </c>
      <c r="K6" s="7">
        <v>16</v>
      </c>
    </row>
    <row r="7" spans="1:12" s="15" customFormat="1" ht="26.4" x14ac:dyDescent="0.25">
      <c r="A7" s="10"/>
      <c r="B7" s="11" t="s">
        <v>11</v>
      </c>
      <c r="C7" s="12" t="s">
        <v>12</v>
      </c>
      <c r="D7" s="13">
        <v>79619550</v>
      </c>
      <c r="E7" s="13">
        <v>79630650</v>
      </c>
      <c r="F7" s="13">
        <v>14578780</v>
      </c>
      <c r="G7" s="13">
        <v>11103090.34</v>
      </c>
      <c r="H7" s="13">
        <v>34277.1</v>
      </c>
      <c r="I7" s="13">
        <f t="shared" ref="I7:I16" si="0">E7-G7</f>
        <v>68527559.659999996</v>
      </c>
      <c r="J7" s="13">
        <f t="shared" ref="J7:J16" si="1">F7-G7</f>
        <v>3475689.66</v>
      </c>
      <c r="K7" s="13">
        <f t="shared" ref="K7:K16" si="2">IF(F7=0,0,(G7/F7)*100)</f>
        <v>76.159255712755112</v>
      </c>
      <c r="L7" s="14"/>
    </row>
    <row r="8" spans="1:12" s="15" customFormat="1" x14ac:dyDescent="0.25">
      <c r="A8" s="10"/>
      <c r="B8" s="16" t="s">
        <v>13</v>
      </c>
      <c r="C8" s="17" t="s">
        <v>14</v>
      </c>
      <c r="D8" s="18">
        <v>9060400</v>
      </c>
      <c r="E8" s="18">
        <v>9060400</v>
      </c>
      <c r="F8" s="18">
        <v>1618000</v>
      </c>
      <c r="G8" s="18">
        <v>1220529.51</v>
      </c>
      <c r="H8" s="18">
        <v>0</v>
      </c>
      <c r="I8" s="18">
        <f t="shared" si="0"/>
        <v>7839870.4900000002</v>
      </c>
      <c r="J8" s="18">
        <f t="shared" si="1"/>
        <v>397470.49</v>
      </c>
      <c r="K8" s="18">
        <f t="shared" si="2"/>
        <v>75.434456736711979</v>
      </c>
      <c r="L8" s="14"/>
    </row>
    <row r="9" spans="1:12" ht="52.8" x14ac:dyDescent="0.25">
      <c r="A9" s="19"/>
      <c r="B9" s="20" t="s">
        <v>15</v>
      </c>
      <c r="C9" s="21" t="s">
        <v>16</v>
      </c>
      <c r="D9" s="22">
        <v>9060400</v>
      </c>
      <c r="E9" s="22">
        <v>9060400</v>
      </c>
      <c r="F9" s="22">
        <v>1618000</v>
      </c>
      <c r="G9" s="22">
        <v>1220529.51</v>
      </c>
      <c r="H9" s="22">
        <v>0</v>
      </c>
      <c r="I9" s="23">
        <f t="shared" si="0"/>
        <v>7839870.4900000002</v>
      </c>
      <c r="J9" s="23">
        <f t="shared" si="1"/>
        <v>397470.49</v>
      </c>
      <c r="K9" s="23">
        <f t="shared" si="2"/>
        <v>75.434456736711979</v>
      </c>
      <c r="L9" s="24"/>
    </row>
    <row r="10" spans="1:12" x14ac:dyDescent="0.25">
      <c r="A10" s="19"/>
      <c r="B10" s="16" t="s">
        <v>17</v>
      </c>
      <c r="C10" s="17" t="s">
        <v>18</v>
      </c>
      <c r="D10" s="18">
        <v>65415270</v>
      </c>
      <c r="E10" s="18">
        <v>65396370</v>
      </c>
      <c r="F10" s="18">
        <v>11081260</v>
      </c>
      <c r="G10" s="18">
        <v>8869563.0500000007</v>
      </c>
      <c r="H10" s="18">
        <v>33332.1</v>
      </c>
      <c r="I10" s="18">
        <f>E10-G10</f>
        <v>56526806.950000003</v>
      </c>
      <c r="J10" s="18">
        <f>F10-G10</f>
        <v>2211696.9499999993</v>
      </c>
      <c r="K10" s="18">
        <f t="shared" si="2"/>
        <v>80.041105885070834</v>
      </c>
      <c r="L10" s="24"/>
    </row>
    <row r="11" spans="1:12" s="30" customFormat="1" x14ac:dyDescent="0.25">
      <c r="A11" s="25"/>
      <c r="B11" s="26" t="s">
        <v>19</v>
      </c>
      <c r="C11" s="27" t="s">
        <v>20</v>
      </c>
      <c r="D11" s="28">
        <v>13418600</v>
      </c>
      <c r="E11" s="28">
        <v>13368600</v>
      </c>
      <c r="F11" s="28">
        <v>1148410</v>
      </c>
      <c r="G11" s="28">
        <v>2364770</v>
      </c>
      <c r="H11" s="28">
        <v>15791.1</v>
      </c>
      <c r="I11" s="23">
        <f t="shared" si="0"/>
        <v>11003830</v>
      </c>
      <c r="J11" s="23">
        <f t="shared" si="1"/>
        <v>-1216360</v>
      </c>
      <c r="K11" s="23">
        <f t="shared" si="2"/>
        <v>205.9168763769037</v>
      </c>
      <c r="L11" s="29"/>
    </row>
    <row r="12" spans="1:12" s="30" customFormat="1" ht="26.4" x14ac:dyDescent="0.25">
      <c r="A12" s="25"/>
      <c r="B12" s="26" t="s">
        <v>21</v>
      </c>
      <c r="C12" s="27" t="s">
        <v>22</v>
      </c>
      <c r="D12" s="28">
        <v>14009170</v>
      </c>
      <c r="E12" s="28">
        <v>13979170</v>
      </c>
      <c r="F12" s="28">
        <v>2639100</v>
      </c>
      <c r="G12" s="28">
        <v>1842652.94</v>
      </c>
      <c r="H12" s="28">
        <v>17541</v>
      </c>
      <c r="I12" s="23">
        <f t="shared" si="0"/>
        <v>12136517.060000001</v>
      </c>
      <c r="J12" s="23">
        <f t="shared" si="1"/>
        <v>796447.06</v>
      </c>
      <c r="K12" s="23">
        <f t="shared" si="2"/>
        <v>69.821262551627456</v>
      </c>
      <c r="L12" s="29"/>
    </row>
    <row r="13" spans="1:12" s="30" customFormat="1" ht="26.4" x14ac:dyDescent="0.25">
      <c r="A13" s="25"/>
      <c r="B13" s="26" t="s">
        <v>23</v>
      </c>
      <c r="C13" s="27" t="s">
        <v>24</v>
      </c>
      <c r="D13" s="28">
        <v>36444600</v>
      </c>
      <c r="E13" s="28">
        <v>36444600</v>
      </c>
      <c r="F13" s="28">
        <v>5697000</v>
      </c>
      <c r="G13" s="28">
        <v>5131712.68</v>
      </c>
      <c r="H13" s="28">
        <v>0</v>
      </c>
      <c r="I13" s="23">
        <f t="shared" si="0"/>
        <v>31312887.32</v>
      </c>
      <c r="J13" s="23">
        <f t="shared" si="1"/>
        <v>565287.3200000003</v>
      </c>
      <c r="K13" s="23">
        <f t="shared" si="2"/>
        <v>90.077456205020184</v>
      </c>
      <c r="L13" s="29"/>
    </row>
    <row r="14" spans="1:12" s="30" customFormat="1" x14ac:dyDescent="0.25">
      <c r="A14" s="25"/>
      <c r="B14" s="26" t="s">
        <v>25</v>
      </c>
      <c r="C14" s="27" t="s">
        <v>26</v>
      </c>
      <c r="D14" s="28">
        <v>1532000</v>
      </c>
      <c r="E14" s="28">
        <v>1532000</v>
      </c>
      <c r="F14" s="28">
        <v>359290</v>
      </c>
      <c r="G14" s="28">
        <v>269670.49</v>
      </c>
      <c r="H14" s="28">
        <v>0</v>
      </c>
      <c r="I14" s="23">
        <f t="shared" si="0"/>
        <v>1262329.51</v>
      </c>
      <c r="J14" s="23">
        <f t="shared" si="1"/>
        <v>89619.510000000009</v>
      </c>
      <c r="K14" s="23">
        <f t="shared" si="2"/>
        <v>75.056497536808706</v>
      </c>
      <c r="L14" s="29"/>
    </row>
    <row r="15" spans="1:12" s="30" customFormat="1" x14ac:dyDescent="0.25">
      <c r="A15" s="25"/>
      <c r="B15" s="26" t="s">
        <v>27</v>
      </c>
      <c r="C15" s="27" t="s">
        <v>28</v>
      </c>
      <c r="D15" s="28">
        <v>10900</v>
      </c>
      <c r="E15" s="28">
        <v>10900</v>
      </c>
      <c r="F15" s="28">
        <v>10900</v>
      </c>
      <c r="G15" s="28">
        <v>0</v>
      </c>
      <c r="H15" s="28">
        <v>0</v>
      </c>
      <c r="I15" s="23">
        <f t="shared" si="0"/>
        <v>10900</v>
      </c>
      <c r="J15" s="23">
        <f t="shared" si="1"/>
        <v>10900</v>
      </c>
      <c r="K15" s="23">
        <f t="shared" si="2"/>
        <v>0</v>
      </c>
      <c r="L15" s="29"/>
    </row>
    <row r="16" spans="1:12" s="30" customFormat="1" ht="39.6" x14ac:dyDescent="0.25">
      <c r="A16" s="25"/>
      <c r="B16" s="26" t="s">
        <v>29</v>
      </c>
      <c r="C16" s="27" t="s">
        <v>30</v>
      </c>
      <c r="D16" s="28">
        <v>0</v>
      </c>
      <c r="E16" s="28">
        <v>61100</v>
      </c>
      <c r="F16" s="28">
        <v>10200</v>
      </c>
      <c r="G16" s="28">
        <v>0</v>
      </c>
      <c r="H16" s="28">
        <v>0</v>
      </c>
      <c r="I16" s="23">
        <f t="shared" si="0"/>
        <v>61100</v>
      </c>
      <c r="J16" s="23">
        <f t="shared" si="1"/>
        <v>10200</v>
      </c>
      <c r="K16" s="23">
        <f t="shared" si="2"/>
        <v>0</v>
      </c>
      <c r="L16" s="29"/>
    </row>
    <row r="17" spans="1:12" s="33" customFormat="1" x14ac:dyDescent="0.25">
      <c r="A17" s="31"/>
      <c r="B17" s="16">
        <v>2000</v>
      </c>
      <c r="C17" s="17" t="s">
        <v>31</v>
      </c>
      <c r="D17" s="18">
        <f>D18+D19</f>
        <v>844900</v>
      </c>
      <c r="E17" s="18">
        <f t="shared" ref="E17:J17" si="3">E18+E19</f>
        <v>844900</v>
      </c>
      <c r="F17" s="18">
        <f t="shared" si="3"/>
        <v>250000</v>
      </c>
      <c r="G17" s="18">
        <f>G18+G19</f>
        <v>104167.38</v>
      </c>
      <c r="H17" s="18">
        <f t="shared" si="3"/>
        <v>0</v>
      </c>
      <c r="I17" s="18">
        <f t="shared" si="3"/>
        <v>740732.62</v>
      </c>
      <c r="J17" s="18">
        <f t="shared" si="3"/>
        <v>145832.62</v>
      </c>
      <c r="K17" s="23">
        <f t="shared" ref="K17:K40" si="4">IF(F17=0,0,(G17/F17)*100)</f>
        <v>41.666952000000002</v>
      </c>
      <c r="L17" s="32"/>
    </row>
    <row r="18" spans="1:12" s="30" customFormat="1" ht="26.4" x14ac:dyDescent="0.25">
      <c r="A18" s="25"/>
      <c r="B18" s="26" t="s">
        <v>32</v>
      </c>
      <c r="C18" s="27" t="s">
        <v>33</v>
      </c>
      <c r="D18" s="28">
        <v>744900</v>
      </c>
      <c r="E18" s="28">
        <v>744900</v>
      </c>
      <c r="F18" s="28">
        <v>220000</v>
      </c>
      <c r="G18" s="28">
        <v>96057.16</v>
      </c>
      <c r="H18" s="28">
        <v>0</v>
      </c>
      <c r="I18" s="23">
        <f t="shared" ref="I18:I40" si="5">E18-G18</f>
        <v>648842.84</v>
      </c>
      <c r="J18" s="23">
        <f t="shared" ref="J18:J40" si="6">F18-G18</f>
        <v>123942.84</v>
      </c>
      <c r="K18" s="23">
        <f t="shared" si="4"/>
        <v>43.662345454545452</v>
      </c>
      <c r="L18" s="29"/>
    </row>
    <row r="19" spans="1:12" s="30" customFormat="1" x14ac:dyDescent="0.25">
      <c r="A19" s="25"/>
      <c r="B19" s="26" t="s">
        <v>34</v>
      </c>
      <c r="C19" s="27" t="s">
        <v>35</v>
      </c>
      <c r="D19" s="28">
        <v>100000</v>
      </c>
      <c r="E19" s="28">
        <v>100000</v>
      </c>
      <c r="F19" s="28">
        <v>30000</v>
      </c>
      <c r="G19" s="28">
        <v>8110.22</v>
      </c>
      <c r="H19" s="28">
        <v>0</v>
      </c>
      <c r="I19" s="23">
        <f t="shared" si="5"/>
        <v>91889.78</v>
      </c>
      <c r="J19" s="23">
        <f t="shared" si="6"/>
        <v>21889.78</v>
      </c>
      <c r="K19" s="23">
        <f t="shared" si="4"/>
        <v>27.034066666666668</v>
      </c>
      <c r="L19" s="29"/>
    </row>
    <row r="20" spans="1:12" s="30" customFormat="1" x14ac:dyDescent="0.25">
      <c r="A20" s="25"/>
      <c r="B20" s="16" t="s">
        <v>36</v>
      </c>
      <c r="C20" s="17" t="s">
        <v>37</v>
      </c>
      <c r="D20" s="18">
        <v>1257480</v>
      </c>
      <c r="E20" s="18">
        <v>1287480</v>
      </c>
      <c r="F20" s="18">
        <v>442220</v>
      </c>
      <c r="G20" s="18">
        <v>351946.3</v>
      </c>
      <c r="H20" s="18">
        <v>945</v>
      </c>
      <c r="I20" s="18">
        <f t="shared" si="5"/>
        <v>935533.7</v>
      </c>
      <c r="J20" s="18">
        <f t="shared" si="6"/>
        <v>90273.700000000012</v>
      </c>
      <c r="K20" s="18">
        <f t="shared" si="4"/>
        <v>79.5862466645561</v>
      </c>
      <c r="L20" s="29"/>
    </row>
    <row r="21" spans="1:12" s="30" customFormat="1" ht="52.8" x14ac:dyDescent="0.25">
      <c r="A21" s="25"/>
      <c r="B21" s="26" t="s">
        <v>38</v>
      </c>
      <c r="C21" s="27" t="s">
        <v>39</v>
      </c>
      <c r="D21" s="28">
        <v>100980</v>
      </c>
      <c r="E21" s="28">
        <v>100980</v>
      </c>
      <c r="F21" s="28">
        <v>80980</v>
      </c>
      <c r="G21" s="28">
        <v>38600.01</v>
      </c>
      <c r="H21" s="22">
        <v>0</v>
      </c>
      <c r="I21" s="23">
        <f t="shared" si="5"/>
        <v>62379.99</v>
      </c>
      <c r="J21" s="23">
        <f t="shared" si="6"/>
        <v>42379.99</v>
      </c>
      <c r="K21" s="23">
        <f t="shared" si="4"/>
        <v>47.666102741417639</v>
      </c>
      <c r="L21" s="29"/>
    </row>
    <row r="22" spans="1:12" s="30" customFormat="1" x14ac:dyDescent="0.25">
      <c r="A22" s="25"/>
      <c r="B22" s="26" t="s">
        <v>78</v>
      </c>
      <c r="C22" s="27" t="s">
        <v>79</v>
      </c>
      <c r="D22" s="28">
        <v>0</v>
      </c>
      <c r="E22" s="28">
        <v>30000</v>
      </c>
      <c r="F22" s="28">
        <v>30000</v>
      </c>
      <c r="G22" s="28">
        <v>0</v>
      </c>
      <c r="H22" s="22">
        <v>0</v>
      </c>
      <c r="I22" s="23">
        <f t="shared" si="5"/>
        <v>30000</v>
      </c>
      <c r="J22" s="23">
        <f t="shared" si="6"/>
        <v>30000</v>
      </c>
      <c r="K22" s="23">
        <f t="shared" si="4"/>
        <v>0</v>
      </c>
      <c r="L22" s="29"/>
    </row>
    <row r="23" spans="1:12" s="30" customFormat="1" ht="26.4" x14ac:dyDescent="0.25">
      <c r="A23" s="25"/>
      <c r="B23" s="26" t="s">
        <v>40</v>
      </c>
      <c r="C23" s="27" t="s">
        <v>41</v>
      </c>
      <c r="D23" s="28">
        <v>755500</v>
      </c>
      <c r="E23" s="28">
        <v>755500</v>
      </c>
      <c r="F23" s="28">
        <v>127240</v>
      </c>
      <c r="G23" s="28">
        <v>119446.29</v>
      </c>
      <c r="H23" s="22">
        <v>0</v>
      </c>
      <c r="I23" s="23">
        <f t="shared" si="5"/>
        <v>636053.71</v>
      </c>
      <c r="J23" s="23">
        <f t="shared" si="6"/>
        <v>7793.7100000000064</v>
      </c>
      <c r="K23" s="23">
        <f t="shared" si="4"/>
        <v>93.874795661741587</v>
      </c>
      <c r="L23" s="29"/>
    </row>
    <row r="24" spans="1:12" s="30" customFormat="1" ht="26.4" x14ac:dyDescent="0.25">
      <c r="A24" s="25"/>
      <c r="B24" s="26" t="s">
        <v>42</v>
      </c>
      <c r="C24" s="27" t="s">
        <v>43</v>
      </c>
      <c r="D24" s="28">
        <v>401000</v>
      </c>
      <c r="E24" s="28">
        <v>401000</v>
      </c>
      <c r="F24" s="28">
        <v>204000</v>
      </c>
      <c r="G24" s="28">
        <v>193900</v>
      </c>
      <c r="H24" s="22">
        <v>945</v>
      </c>
      <c r="I24" s="23">
        <f t="shared" si="5"/>
        <v>207100</v>
      </c>
      <c r="J24" s="23">
        <f t="shared" si="6"/>
        <v>10100</v>
      </c>
      <c r="K24" s="23">
        <f t="shared" si="4"/>
        <v>95.049019607843135</v>
      </c>
      <c r="L24" s="29"/>
    </row>
    <row r="25" spans="1:12" s="33" customFormat="1" x14ac:dyDescent="0.25">
      <c r="A25" s="31"/>
      <c r="B25" s="16" t="s">
        <v>44</v>
      </c>
      <c r="C25" s="17" t="s">
        <v>45</v>
      </c>
      <c r="D25" s="18">
        <v>1152100</v>
      </c>
      <c r="E25" s="18">
        <v>1152100</v>
      </c>
      <c r="F25" s="18">
        <v>284900</v>
      </c>
      <c r="G25" s="18">
        <v>152296.97</v>
      </c>
      <c r="H25" s="18">
        <v>0</v>
      </c>
      <c r="I25" s="18">
        <f t="shared" si="5"/>
        <v>999803.03</v>
      </c>
      <c r="J25" s="18">
        <f t="shared" si="6"/>
        <v>132603.03</v>
      </c>
      <c r="K25" s="18">
        <f t="shared" si="4"/>
        <v>53.456289926289926</v>
      </c>
      <c r="L25" s="32"/>
    </row>
    <row r="26" spans="1:12" s="30" customFormat="1" ht="26.4" x14ac:dyDescent="0.25">
      <c r="A26" s="25"/>
      <c r="B26" s="26" t="s">
        <v>46</v>
      </c>
      <c r="C26" s="27" t="s">
        <v>47</v>
      </c>
      <c r="D26" s="28">
        <v>1152100</v>
      </c>
      <c r="E26" s="28">
        <v>1152100</v>
      </c>
      <c r="F26" s="28">
        <v>284900</v>
      </c>
      <c r="G26" s="28">
        <v>152296.97</v>
      </c>
      <c r="H26" s="28">
        <v>0</v>
      </c>
      <c r="I26" s="23">
        <f t="shared" si="5"/>
        <v>999803.03</v>
      </c>
      <c r="J26" s="23">
        <f t="shared" si="6"/>
        <v>132603.03</v>
      </c>
      <c r="K26" s="23">
        <f t="shared" si="4"/>
        <v>53.456289926289926</v>
      </c>
      <c r="L26" s="29"/>
    </row>
    <row r="27" spans="1:12" s="30" customFormat="1" x14ac:dyDescent="0.25">
      <c r="A27" s="25"/>
      <c r="B27" s="16" t="s">
        <v>48</v>
      </c>
      <c r="C27" s="17" t="s">
        <v>49</v>
      </c>
      <c r="D27" s="18">
        <v>1290000</v>
      </c>
      <c r="E27" s="18">
        <v>1290000</v>
      </c>
      <c r="F27" s="18">
        <v>403000</v>
      </c>
      <c r="G27" s="18">
        <v>4587.13</v>
      </c>
      <c r="H27" s="18">
        <v>0</v>
      </c>
      <c r="I27" s="18">
        <f t="shared" si="5"/>
        <v>1285412.8700000001</v>
      </c>
      <c r="J27" s="18">
        <f t="shared" si="6"/>
        <v>398412.87</v>
      </c>
      <c r="K27" s="18">
        <f t="shared" si="4"/>
        <v>1.1382456575682383</v>
      </c>
      <c r="L27" s="29"/>
    </row>
    <row r="28" spans="1:12" s="30" customFormat="1" x14ac:dyDescent="0.25">
      <c r="A28" s="25"/>
      <c r="B28" s="26" t="s">
        <v>50</v>
      </c>
      <c r="C28" s="27" t="s">
        <v>51</v>
      </c>
      <c r="D28" s="28">
        <v>1290000</v>
      </c>
      <c r="E28" s="28">
        <v>1290000</v>
      </c>
      <c r="F28" s="28">
        <v>403000</v>
      </c>
      <c r="G28" s="28">
        <v>4587.13</v>
      </c>
      <c r="H28" s="28">
        <v>0</v>
      </c>
      <c r="I28" s="23">
        <f t="shared" si="5"/>
        <v>1285412.8700000001</v>
      </c>
      <c r="J28" s="23">
        <f t="shared" si="6"/>
        <v>398412.87</v>
      </c>
      <c r="K28" s="23">
        <f t="shared" si="4"/>
        <v>1.1382456575682383</v>
      </c>
      <c r="L28" s="29"/>
    </row>
    <row r="29" spans="1:12" s="33" customFormat="1" x14ac:dyDescent="0.25">
      <c r="A29" s="31"/>
      <c r="B29" s="16" t="s">
        <v>52</v>
      </c>
      <c r="C29" s="17" t="s">
        <v>53</v>
      </c>
      <c r="D29" s="18">
        <v>599400</v>
      </c>
      <c r="E29" s="18">
        <v>599400</v>
      </c>
      <c r="F29" s="18">
        <v>149400</v>
      </c>
      <c r="G29" s="18">
        <v>0</v>
      </c>
      <c r="H29" s="18">
        <v>0</v>
      </c>
      <c r="I29" s="18">
        <f t="shared" si="5"/>
        <v>599400</v>
      </c>
      <c r="J29" s="18">
        <f t="shared" si="6"/>
        <v>149400</v>
      </c>
      <c r="K29" s="18">
        <f t="shared" si="4"/>
        <v>0</v>
      </c>
      <c r="L29" s="32"/>
    </row>
    <row r="30" spans="1:12" s="30" customFormat="1" x14ac:dyDescent="0.25">
      <c r="A30" s="25"/>
      <c r="B30" s="26" t="s">
        <v>54</v>
      </c>
      <c r="C30" s="27" t="s">
        <v>55</v>
      </c>
      <c r="D30" s="28">
        <v>40000</v>
      </c>
      <c r="E30" s="28">
        <v>40000</v>
      </c>
      <c r="F30" s="28">
        <v>40000</v>
      </c>
      <c r="G30" s="28">
        <v>0</v>
      </c>
      <c r="H30" s="28">
        <v>0</v>
      </c>
      <c r="I30" s="23">
        <f t="shared" si="5"/>
        <v>40000</v>
      </c>
      <c r="J30" s="23">
        <f t="shared" si="6"/>
        <v>40000</v>
      </c>
      <c r="K30" s="23">
        <f t="shared" si="4"/>
        <v>0</v>
      </c>
      <c r="L30" s="29"/>
    </row>
    <row r="31" spans="1:12" s="33" customFormat="1" ht="26.4" x14ac:dyDescent="0.25">
      <c r="A31" s="31"/>
      <c r="B31" s="16" t="s">
        <v>56</v>
      </c>
      <c r="C31" s="17" t="s">
        <v>57</v>
      </c>
      <c r="D31" s="18">
        <v>550000</v>
      </c>
      <c r="E31" s="18">
        <v>550000</v>
      </c>
      <c r="F31" s="18">
        <v>450000</v>
      </c>
      <c r="G31" s="18">
        <v>400000</v>
      </c>
      <c r="H31" s="18">
        <v>0</v>
      </c>
      <c r="I31" s="18">
        <f t="shared" si="5"/>
        <v>150000</v>
      </c>
      <c r="J31" s="18">
        <f t="shared" si="6"/>
        <v>50000</v>
      </c>
      <c r="K31" s="18">
        <f t="shared" si="4"/>
        <v>88.888888888888886</v>
      </c>
      <c r="L31" s="32"/>
    </row>
    <row r="32" spans="1:12" s="30" customFormat="1" ht="26.4" x14ac:dyDescent="0.25">
      <c r="A32" s="25"/>
      <c r="B32" s="26" t="s">
        <v>58</v>
      </c>
      <c r="C32" s="27" t="s">
        <v>59</v>
      </c>
      <c r="D32" s="28">
        <v>550000</v>
      </c>
      <c r="E32" s="28">
        <v>550000</v>
      </c>
      <c r="F32" s="28">
        <v>450000</v>
      </c>
      <c r="G32" s="28">
        <v>400000</v>
      </c>
      <c r="H32" s="28">
        <v>0</v>
      </c>
      <c r="I32" s="23">
        <f t="shared" si="5"/>
        <v>150000</v>
      </c>
      <c r="J32" s="23">
        <f t="shared" si="6"/>
        <v>50000</v>
      </c>
      <c r="K32" s="23">
        <f t="shared" si="4"/>
        <v>88.888888888888886</v>
      </c>
      <c r="L32" s="29"/>
    </row>
    <row r="33" spans="1:12" s="30" customFormat="1" ht="26.4" x14ac:dyDescent="0.25">
      <c r="A33" s="25"/>
      <c r="B33" s="16" t="s">
        <v>60</v>
      </c>
      <c r="C33" s="17" t="s">
        <v>61</v>
      </c>
      <c r="D33" s="18">
        <v>9400</v>
      </c>
      <c r="E33" s="18">
        <v>9400</v>
      </c>
      <c r="F33" s="18">
        <v>9400</v>
      </c>
      <c r="G33" s="18">
        <v>0</v>
      </c>
      <c r="H33" s="18">
        <v>0</v>
      </c>
      <c r="I33" s="18">
        <f t="shared" si="5"/>
        <v>9400</v>
      </c>
      <c r="J33" s="18">
        <f t="shared" si="6"/>
        <v>9400</v>
      </c>
      <c r="K33" s="18">
        <f t="shared" si="4"/>
        <v>0</v>
      </c>
      <c r="L33" s="29"/>
    </row>
    <row r="34" spans="1:12" s="30" customFormat="1" ht="26.4" x14ac:dyDescent="0.25">
      <c r="A34" s="25"/>
      <c r="B34" s="26" t="s">
        <v>62</v>
      </c>
      <c r="C34" s="27" t="s">
        <v>63</v>
      </c>
      <c r="D34" s="28">
        <v>9400</v>
      </c>
      <c r="E34" s="28">
        <v>9400</v>
      </c>
      <c r="F34" s="28">
        <v>9400</v>
      </c>
      <c r="G34" s="28">
        <v>0</v>
      </c>
      <c r="H34" s="28">
        <v>0</v>
      </c>
      <c r="I34" s="23">
        <f t="shared" si="5"/>
        <v>9400</v>
      </c>
      <c r="J34" s="23">
        <f t="shared" si="6"/>
        <v>9400</v>
      </c>
      <c r="K34" s="23">
        <f t="shared" si="4"/>
        <v>0</v>
      </c>
      <c r="L34" s="29"/>
    </row>
    <row r="35" spans="1:12" s="30" customFormat="1" x14ac:dyDescent="0.25">
      <c r="A35" s="25"/>
      <c r="B35" s="11" t="s">
        <v>64</v>
      </c>
      <c r="C35" s="12" t="s">
        <v>65</v>
      </c>
      <c r="D35" s="13">
        <v>610050</v>
      </c>
      <c r="E35" s="13">
        <v>610050</v>
      </c>
      <c r="F35" s="13">
        <v>125400</v>
      </c>
      <c r="G35" s="13">
        <v>94007.03</v>
      </c>
      <c r="H35" s="13">
        <v>0</v>
      </c>
      <c r="I35" s="13">
        <f t="shared" si="5"/>
        <v>516042.97</v>
      </c>
      <c r="J35" s="13">
        <f t="shared" si="6"/>
        <v>31392.97</v>
      </c>
      <c r="K35" s="13">
        <f t="shared" si="4"/>
        <v>74.965733652312593</v>
      </c>
      <c r="L35" s="29"/>
    </row>
    <row r="36" spans="1:12" s="30" customFormat="1" x14ac:dyDescent="0.25">
      <c r="A36" s="25"/>
      <c r="B36" s="16" t="s">
        <v>13</v>
      </c>
      <c r="C36" s="17" t="s">
        <v>14</v>
      </c>
      <c r="D36" s="18">
        <v>560050</v>
      </c>
      <c r="E36" s="18">
        <v>560050</v>
      </c>
      <c r="F36" s="18">
        <v>125400</v>
      </c>
      <c r="G36" s="18">
        <v>94007.03</v>
      </c>
      <c r="H36" s="18">
        <v>0</v>
      </c>
      <c r="I36" s="18">
        <f t="shared" si="5"/>
        <v>466042.97</v>
      </c>
      <c r="J36" s="18">
        <f t="shared" si="6"/>
        <v>31392.97</v>
      </c>
      <c r="K36" s="18">
        <f t="shared" si="4"/>
        <v>74.965733652312593</v>
      </c>
      <c r="L36" s="29"/>
    </row>
    <row r="37" spans="1:12" s="30" customFormat="1" ht="26.4" x14ac:dyDescent="0.25">
      <c r="A37" s="25"/>
      <c r="B37" s="26" t="s">
        <v>66</v>
      </c>
      <c r="C37" s="27" t="s">
        <v>67</v>
      </c>
      <c r="D37" s="28">
        <v>560050</v>
      </c>
      <c r="E37" s="28">
        <v>560050</v>
      </c>
      <c r="F37" s="28">
        <v>125400</v>
      </c>
      <c r="G37" s="28">
        <v>94007.03</v>
      </c>
      <c r="H37" s="28">
        <v>0</v>
      </c>
      <c r="I37" s="23">
        <f t="shared" si="5"/>
        <v>466042.97</v>
      </c>
      <c r="J37" s="23">
        <f t="shared" si="6"/>
        <v>31392.97</v>
      </c>
      <c r="K37" s="23">
        <f t="shared" si="4"/>
        <v>74.965733652312593</v>
      </c>
      <c r="L37" s="29"/>
    </row>
    <row r="38" spans="1:12" s="33" customFormat="1" x14ac:dyDescent="0.25">
      <c r="A38" s="31"/>
      <c r="B38" s="16" t="s">
        <v>68</v>
      </c>
      <c r="C38" s="17" t="s">
        <v>69</v>
      </c>
      <c r="D38" s="18">
        <v>50000</v>
      </c>
      <c r="E38" s="18">
        <v>50000</v>
      </c>
      <c r="F38" s="18">
        <v>0</v>
      </c>
      <c r="G38" s="18">
        <v>0</v>
      </c>
      <c r="H38" s="18">
        <v>0</v>
      </c>
      <c r="I38" s="18">
        <f t="shared" si="5"/>
        <v>50000</v>
      </c>
      <c r="J38" s="18">
        <f t="shared" si="6"/>
        <v>0</v>
      </c>
      <c r="K38" s="18">
        <f t="shared" si="4"/>
        <v>0</v>
      </c>
      <c r="L38" s="32"/>
    </row>
    <row r="39" spans="1:12" s="30" customFormat="1" x14ac:dyDescent="0.25">
      <c r="A39" s="25"/>
      <c r="B39" s="20" t="s">
        <v>70</v>
      </c>
      <c r="C39" s="21" t="s">
        <v>71</v>
      </c>
      <c r="D39" s="22">
        <v>50000</v>
      </c>
      <c r="E39" s="22">
        <v>50000</v>
      </c>
      <c r="F39" s="22">
        <v>0</v>
      </c>
      <c r="G39" s="22">
        <v>0</v>
      </c>
      <c r="H39" s="22">
        <v>0</v>
      </c>
      <c r="I39" s="23">
        <f t="shared" si="5"/>
        <v>50000</v>
      </c>
      <c r="J39" s="23">
        <f t="shared" si="6"/>
        <v>0</v>
      </c>
      <c r="K39" s="23">
        <f t="shared" si="4"/>
        <v>0</v>
      </c>
      <c r="L39" s="29"/>
    </row>
    <row r="40" spans="1:12" s="30" customFormat="1" x14ac:dyDescent="0.25">
      <c r="A40" s="25"/>
      <c r="B40" s="11" t="s">
        <v>72</v>
      </c>
      <c r="C40" s="12" t="s">
        <v>73</v>
      </c>
      <c r="D40" s="13">
        <f>D35+D7</f>
        <v>80229600</v>
      </c>
      <c r="E40" s="13">
        <f t="shared" ref="E40:H40" si="7">E35+E7</f>
        <v>80240700</v>
      </c>
      <c r="F40" s="13">
        <f t="shared" si="7"/>
        <v>14704180</v>
      </c>
      <c r="G40" s="13">
        <f t="shared" si="7"/>
        <v>11197097.369999999</v>
      </c>
      <c r="H40" s="13">
        <f t="shared" si="7"/>
        <v>34277.1</v>
      </c>
      <c r="I40" s="13">
        <f t="shared" si="5"/>
        <v>69043602.629999995</v>
      </c>
      <c r="J40" s="13">
        <f t="shared" si="6"/>
        <v>3507082.6300000008</v>
      </c>
      <c r="K40" s="13">
        <f t="shared" si="4"/>
        <v>76.14907713316893</v>
      </c>
      <c r="L40" s="29"/>
    </row>
    <row r="42" spans="1:12" x14ac:dyDescent="0.25">
      <c r="B42" s="34"/>
      <c r="C42" s="35"/>
      <c r="D42" s="24"/>
      <c r="E42" s="24"/>
      <c r="F42" s="24"/>
      <c r="G42" s="24"/>
      <c r="H42" s="24"/>
      <c r="I42" s="24"/>
      <c r="J42" s="24"/>
      <c r="K42" s="24"/>
    </row>
    <row r="44" spans="1:12" ht="17.399999999999999" x14ac:dyDescent="0.3">
      <c r="C44" s="37" t="s">
        <v>74</v>
      </c>
      <c r="D44" s="38"/>
      <c r="E44" s="38" t="s">
        <v>75</v>
      </c>
      <c r="F44" s="38"/>
    </row>
    <row r="45" spans="1:12" ht="13.8" x14ac:dyDescent="0.3">
      <c r="C45"/>
      <c r="D45"/>
      <c r="E45"/>
      <c r="F45"/>
    </row>
    <row r="46" spans="1:12" ht="13.8" x14ac:dyDescent="0.3">
      <c r="C46" s="39" t="s">
        <v>76</v>
      </c>
      <c r="D46"/>
      <c r="E46"/>
      <c r="F46"/>
    </row>
    <row r="50" hidden="1" x14ac:dyDescent="0.25"/>
  </sheetData>
  <mergeCells count="2">
    <mergeCell ref="B2:K2"/>
    <mergeCell ref="B3:K3"/>
  </mergeCells>
  <conditionalFormatting sqref="B7:B40">
    <cfRule type="expression" dxfId="21" priority="22" stopIfTrue="1">
      <formula>A7=1</formula>
    </cfRule>
  </conditionalFormatting>
  <conditionalFormatting sqref="C7:C40">
    <cfRule type="expression" dxfId="20" priority="21" stopIfTrue="1">
      <formula>A7=1</formula>
    </cfRule>
  </conditionalFormatting>
  <conditionalFormatting sqref="D7:D40 E17:J17 E40:H40">
    <cfRule type="expression" dxfId="19" priority="20" stopIfTrue="1">
      <formula>A7=1</formula>
    </cfRule>
  </conditionalFormatting>
  <conditionalFormatting sqref="E7:E40">
    <cfRule type="expression" dxfId="18" priority="19" stopIfTrue="1">
      <formula>A7=1</formula>
    </cfRule>
  </conditionalFormatting>
  <conditionalFormatting sqref="F7:F40">
    <cfRule type="expression" dxfId="17" priority="18" stopIfTrue="1">
      <formula>A7=1</formula>
    </cfRule>
  </conditionalFormatting>
  <conditionalFormatting sqref="G7:G40">
    <cfRule type="expression" dxfId="16" priority="17" stopIfTrue="1">
      <formula>A7=1</formula>
    </cfRule>
  </conditionalFormatting>
  <conditionalFormatting sqref="H7:H40">
    <cfRule type="expression" dxfId="15" priority="16" stopIfTrue="1">
      <formula>A7=1</formula>
    </cfRule>
  </conditionalFormatting>
  <conditionalFormatting sqref="I7:I40">
    <cfRule type="expression" dxfId="14" priority="15" stopIfTrue="1">
      <formula>A7=1</formula>
    </cfRule>
  </conditionalFormatting>
  <conditionalFormatting sqref="J7:J40">
    <cfRule type="expression" dxfId="13" priority="14" stopIfTrue="1">
      <formula>A7=1</formula>
    </cfRule>
  </conditionalFormatting>
  <conditionalFormatting sqref="K7:K40">
    <cfRule type="expression" dxfId="12" priority="13" stopIfTrue="1">
      <formula>A7=1</formula>
    </cfRule>
  </conditionalFormatting>
  <conditionalFormatting sqref="B42:B51">
    <cfRule type="expression" dxfId="11" priority="12" stopIfTrue="1">
      <formula>A42=1</formula>
    </cfRule>
  </conditionalFormatting>
  <conditionalFormatting sqref="C42:C51">
    <cfRule type="expression" dxfId="10" priority="11" stopIfTrue="1">
      <formula>A42=1</formula>
    </cfRule>
  </conditionalFormatting>
  <conditionalFormatting sqref="D42:D51">
    <cfRule type="expression" dxfId="9" priority="10" stopIfTrue="1">
      <formula>A42=1</formula>
    </cfRule>
  </conditionalFormatting>
  <conditionalFormatting sqref="E42:E51">
    <cfRule type="expression" dxfId="8" priority="9" stopIfTrue="1">
      <formula>A42=1</formula>
    </cfRule>
  </conditionalFormatting>
  <conditionalFormatting sqref="F42:F51">
    <cfRule type="expression" dxfId="7" priority="8" stopIfTrue="1">
      <formula>A42=1</formula>
    </cfRule>
  </conditionalFormatting>
  <conditionalFormatting sqref="G42:G51">
    <cfRule type="expression" dxfId="6" priority="7" stopIfTrue="1">
      <formula>A42=1</formula>
    </cfRule>
  </conditionalFormatting>
  <conditionalFormatting sqref="H42:H51">
    <cfRule type="expression" dxfId="5" priority="6" stopIfTrue="1">
      <formula>A42=1</formula>
    </cfRule>
  </conditionalFormatting>
  <conditionalFormatting sqref="I42:I51">
    <cfRule type="expression" dxfId="4" priority="5" stopIfTrue="1">
      <formula>A42=1</formula>
    </cfRule>
  </conditionalFormatting>
  <conditionalFormatting sqref="J42:J51">
    <cfRule type="expression" dxfId="3" priority="4" stopIfTrue="1">
      <formula>A42=1</formula>
    </cfRule>
  </conditionalFormatting>
  <conditionalFormatting sqref="K42:K51">
    <cfRule type="expression" dxfId="2" priority="3" stopIfTrue="1">
      <formula>A42=1</formula>
    </cfRule>
  </conditionalFormatting>
  <conditionalFormatting sqref="B22">
    <cfRule type="expression" dxfId="1" priority="2" stopIfTrue="1">
      <formula>A22=1</formula>
    </cfRule>
  </conditionalFormatting>
  <conditionalFormatting sqref="C22">
    <cfRule type="expression" dxfId="0" priority="1" stopIfTrue="1">
      <formula>A22=1</formula>
    </cfRule>
  </conditionalFormatting>
  <pageMargins left="0.32" right="0.33" top="0.39370078740157499" bottom="0.39370078740157499" header="0" footer="0"/>
  <pageSetup paperSize="9" scale="8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Січень-лютий</vt:lpstr>
      <vt:lpstr>'Січень-лютий'!Заголовки_для_печати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</dc:creator>
  <cp:lastModifiedBy>user</cp:lastModifiedBy>
  <cp:lastPrinted>2023-03-09T06:40:35Z</cp:lastPrinted>
  <dcterms:created xsi:type="dcterms:W3CDTF">2023-03-08T22:03:09Z</dcterms:created>
  <dcterms:modified xsi:type="dcterms:W3CDTF">2023-03-09T06:44:55Z</dcterms:modified>
</cp:coreProperties>
</file>