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0464BB-5CC9-46BB-A4C1-FDEEE10D76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 ред 08.12.2025" sheetId="14" r:id="rId1"/>
    <sheet name="Лист1" sheetId="15" r:id="rId2"/>
  </sheets>
  <definedNames>
    <definedName name="_xlnm.Print_Titles" localSheetId="0">'В ред 08.12.2025'!$5:$6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5" l="1"/>
  <c r="G57" i="15" l="1"/>
  <c r="H57" i="15"/>
  <c r="F57" i="15"/>
  <c r="F39" i="15"/>
  <c r="H39" i="15"/>
  <c r="G39" i="15"/>
  <c r="H78" i="15" l="1"/>
  <c r="G78" i="15"/>
  <c r="F78" i="15"/>
  <c r="I77" i="15"/>
  <c r="I78" i="15" s="1"/>
  <c r="I75" i="15"/>
  <c r="H75" i="15"/>
  <c r="G75" i="15"/>
  <c r="F75" i="15"/>
  <c r="H70" i="15"/>
  <c r="G70" i="15"/>
  <c r="I69" i="15"/>
  <c r="I68" i="15"/>
  <c r="I67" i="15"/>
  <c r="I65" i="15"/>
  <c r="I64" i="15"/>
  <c r="I63" i="15"/>
  <c r="I62" i="15"/>
  <c r="I61" i="15"/>
  <c r="I60" i="15"/>
  <c r="I59" i="15"/>
  <c r="I55" i="15"/>
  <c r="I54" i="15"/>
  <c r="I53" i="15"/>
  <c r="I49" i="15"/>
  <c r="H49" i="15"/>
  <c r="G49" i="15"/>
  <c r="F49" i="15"/>
  <c r="H46" i="15"/>
  <c r="G46" i="15"/>
  <c r="F46" i="15"/>
  <c r="I45" i="15"/>
  <c r="I46" i="15" s="1"/>
  <c r="I41" i="15"/>
  <c r="H41" i="15"/>
  <c r="G41" i="15"/>
  <c r="F41" i="15"/>
  <c r="I56" i="15"/>
  <c r="I38" i="15"/>
  <c r="I37" i="15"/>
  <c r="I36" i="15"/>
  <c r="I32" i="15"/>
  <c r="H32" i="15"/>
  <c r="G32" i="15"/>
  <c r="F32" i="15"/>
  <c r="H29" i="15"/>
  <c r="G29" i="15"/>
  <c r="F29" i="15"/>
  <c r="I28" i="15"/>
  <c r="I29" i="15" s="1"/>
  <c r="I24" i="15"/>
  <c r="H24" i="15"/>
  <c r="G24" i="15"/>
  <c r="F24" i="15"/>
  <c r="H21" i="15"/>
  <c r="G21" i="15"/>
  <c r="F21" i="15"/>
  <c r="I20" i="15"/>
  <c r="I19" i="15"/>
  <c r="I18" i="15"/>
  <c r="I17" i="15"/>
  <c r="I13" i="15"/>
  <c r="H13" i="15"/>
  <c r="G13" i="15"/>
  <c r="F13" i="15"/>
  <c r="H10" i="15"/>
  <c r="G10" i="15"/>
  <c r="F10" i="15"/>
  <c r="I9" i="15"/>
  <c r="I10" i="15" s="1"/>
  <c r="I39" i="15" l="1"/>
  <c r="I42" i="15" s="1"/>
  <c r="I57" i="15"/>
  <c r="I14" i="15"/>
  <c r="F14" i="15"/>
  <c r="G25" i="15"/>
  <c r="G33" i="15"/>
  <c r="H50" i="15"/>
  <c r="G14" i="15"/>
  <c r="H25" i="15"/>
  <c r="H33" i="15"/>
  <c r="I50" i="15"/>
  <c r="H14" i="15"/>
  <c r="I33" i="15"/>
  <c r="F50" i="15"/>
  <c r="F71" i="15"/>
  <c r="F25" i="15"/>
  <c r="F33" i="15"/>
  <c r="G50" i="15"/>
  <c r="G71" i="15"/>
  <c r="G81" i="15"/>
  <c r="H71" i="15"/>
  <c r="H81" i="15"/>
  <c r="I21" i="15"/>
  <c r="I25" i="15" s="1"/>
  <c r="I79" i="15"/>
  <c r="F79" i="15"/>
  <c r="G79" i="15"/>
  <c r="H79" i="15"/>
  <c r="I71" i="15" l="1"/>
  <c r="I80" i="15"/>
  <c r="G74" i="14"/>
  <c r="H74" i="14"/>
  <c r="I74" i="14"/>
  <c r="F74" i="14"/>
  <c r="F47" i="14"/>
  <c r="G47" i="14"/>
  <c r="H47" i="14"/>
  <c r="I46" i="14"/>
  <c r="I47" i="14" s="1"/>
  <c r="G40" i="14"/>
  <c r="H40" i="14"/>
  <c r="F40" i="14"/>
  <c r="I39" i="14"/>
  <c r="I37" i="14"/>
  <c r="I38" i="14"/>
  <c r="I36" i="14"/>
  <c r="I42" i="14"/>
  <c r="H42" i="14"/>
  <c r="G42" i="14"/>
  <c r="F42" i="14"/>
  <c r="F43" i="14" s="1"/>
  <c r="I32" i="14"/>
  <c r="I28" i="14"/>
  <c r="I29" i="14" s="1"/>
  <c r="H29" i="14"/>
  <c r="G29" i="14"/>
  <c r="F29" i="14"/>
  <c r="H21" i="14"/>
  <c r="G21" i="14"/>
  <c r="F21" i="14"/>
  <c r="I20" i="14"/>
  <c r="I19" i="14"/>
  <c r="I18" i="14"/>
  <c r="I17" i="14"/>
  <c r="H10" i="14"/>
  <c r="G10" i="14"/>
  <c r="F10" i="14"/>
  <c r="I9" i="14"/>
  <c r="I10" i="14" s="1"/>
  <c r="H43" i="14" l="1"/>
  <c r="I33" i="14"/>
  <c r="G43" i="14"/>
  <c r="I40" i="14"/>
  <c r="I43" i="14" s="1"/>
  <c r="I21" i="14"/>
  <c r="H57" i="14" l="1"/>
  <c r="H79" i="14" s="1"/>
  <c r="F57" i="14"/>
  <c r="F79" i="14" s="1"/>
  <c r="I56" i="14"/>
  <c r="H77" i="14"/>
  <c r="G77" i="14"/>
  <c r="I76" i="14"/>
  <c r="H69" i="14"/>
  <c r="I68" i="14"/>
  <c r="I67" i="14"/>
  <c r="I64" i="14"/>
  <c r="I63" i="14"/>
  <c r="I62" i="14"/>
  <c r="I61" i="14"/>
  <c r="I60" i="14"/>
  <c r="I59" i="14"/>
  <c r="I55" i="14"/>
  <c r="G57" i="14"/>
  <c r="G79" i="14" s="1"/>
  <c r="H50" i="14"/>
  <c r="H51" i="14" s="1"/>
  <c r="G50" i="14"/>
  <c r="G51" i="14" s="1"/>
  <c r="F50" i="14"/>
  <c r="F51" i="14" s="1"/>
  <c r="G32" i="14"/>
  <c r="G33" i="14" s="1"/>
  <c r="F32" i="14"/>
  <c r="F33" i="14" s="1"/>
  <c r="H24" i="14"/>
  <c r="H25" i="14" s="1"/>
  <c r="G24" i="14"/>
  <c r="G25" i="14" s="1"/>
  <c r="F24" i="14"/>
  <c r="F25" i="14" s="1"/>
  <c r="H13" i="14"/>
  <c r="H14" i="14" s="1"/>
  <c r="G13" i="14"/>
  <c r="G14" i="14" s="1"/>
  <c r="F13" i="14"/>
  <c r="F14" i="14" s="1"/>
  <c r="G80" i="14" l="1"/>
  <c r="G69" i="14"/>
  <c r="G70" i="14" s="1"/>
  <c r="F77" i="14"/>
  <c r="F80" i="14" s="1"/>
  <c r="I13" i="14"/>
  <c r="I14" i="14" s="1"/>
  <c r="I65" i="14"/>
  <c r="H70" i="14"/>
  <c r="I24" i="14"/>
  <c r="I25" i="14" s="1"/>
  <c r="I66" i="14"/>
  <c r="H32" i="14"/>
  <c r="H33" i="14" s="1"/>
  <c r="I50" i="14"/>
  <c r="I51" i="14" s="1"/>
  <c r="I54" i="14"/>
  <c r="I57" i="14" s="1"/>
  <c r="I79" i="14" s="1"/>
  <c r="G78" i="14"/>
  <c r="F69" i="14"/>
  <c r="F70" i="14" s="1"/>
  <c r="I77" i="14"/>
  <c r="H78" i="14"/>
  <c r="I80" i="14" l="1"/>
  <c r="H80" i="14"/>
  <c r="F78" i="14"/>
  <c r="G81" i="14"/>
  <c r="H81" i="14"/>
  <c r="F81" i="14"/>
  <c r="I69" i="14"/>
  <c r="I70" i="14" s="1"/>
  <c r="I78" i="14"/>
  <c r="I81" i="14" l="1"/>
  <c r="G42" i="15"/>
  <c r="G80" i="15"/>
  <c r="G82" i="15" s="1"/>
  <c r="H42" i="15"/>
  <c r="H80" i="15"/>
  <c r="H82" i="15" s="1"/>
  <c r="F42" i="15"/>
  <c r="F80" i="15"/>
  <c r="F82" i="15" s="1"/>
</calcChain>
</file>

<file path=xl/sharedStrings.xml><?xml version="1.0" encoding="utf-8"?>
<sst xmlns="http://schemas.openxmlformats.org/spreadsheetml/2006/main" count="381" uniqueCount="118">
  <si>
    <t>Розпочаті публічні інвестиційні проекти (програми публічних інвестицій):</t>
  </si>
  <si>
    <t>…</t>
  </si>
  <si>
    <t>Нові публічні інвестиційні проекти (програми публічних інвестицій):</t>
  </si>
  <si>
    <t>Культура та інформація</t>
  </si>
  <si>
    <t>Джерела і
механізми
фінансового
забезпечення</t>
  </si>
  <si>
    <t>Головний
розпорядник
бюджетних
коштів</t>
  </si>
  <si>
    <t>Транспорт</t>
  </si>
  <si>
    <t>тис.грн</t>
  </si>
  <si>
    <t>Муніципальна інфраструктура та послуги</t>
  </si>
  <si>
    <t>Спорт та фізичне виховання</t>
  </si>
  <si>
    <t>Освіта і наука</t>
  </si>
  <si>
    <t>Охорона здоров'я</t>
  </si>
  <si>
    <t>Охорона здоров’я</t>
  </si>
  <si>
    <t>Всього по розпочатих ПІП</t>
  </si>
  <si>
    <t>Всього по нових ПІП</t>
  </si>
  <si>
    <t>Разом</t>
  </si>
  <si>
    <t>№ п/п</t>
  </si>
  <si>
    <t>Бал за пріоритезацією в єдиному проектному портфелі публічних інвестицій регіону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</si>
  <si>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</si>
  <si>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прогноз на 2026 рік</t>
  </si>
  <si>
    <t>прогноз на 2027 рік</t>
  </si>
  <si>
    <t>прогноз на 2028 рік</t>
  </si>
  <si>
    <t>разом</t>
  </si>
  <si>
    <t>Консолідований перелік</t>
  </si>
  <si>
    <t>Унікальний ідентифікатор публічного інвестиційного проекту /
програми публічних інвестицій</t>
  </si>
  <si>
    <t>Назва публічного інвестиційного проекту   /             програми публічних інвестицій</t>
  </si>
  <si>
    <t>Сектор  / галузь</t>
  </si>
  <si>
    <t>Разом по нових ПІП по галузі "Культура та інформація"</t>
  </si>
  <si>
    <t>Разом по галузі "Культура та інформація"</t>
  </si>
  <si>
    <t>Разом по нових ПІП галузі "Транспорт"</t>
  </si>
  <si>
    <t>Разом по галузі "Транспорт"</t>
  </si>
  <si>
    <t>Разом по галузі "Муніципальна інфраструктура та послуги"</t>
  </si>
  <si>
    <t>Разом по нових ПІП галузі "Спорта та фізичне виховання"</t>
  </si>
  <si>
    <t>Разом по галузі "Спорт та фізичне виховання"</t>
  </si>
  <si>
    <t>Разом по розпочатих ПІП галузі "Освіта і наука"</t>
  </si>
  <si>
    <t>Разом по нових ПІП галузі "Освіта і наука"</t>
  </si>
  <si>
    <t>Разом по галузі "Освіта і наука"</t>
  </si>
  <si>
    <t>Разом по розпочатих ПІП галузі "Охорона здоро'я"</t>
  </si>
  <si>
    <t>Разом по нових ПІП галузі "Охорона здоров'я"</t>
  </si>
  <si>
    <t>Разом по галузі "Охорона здоров'я"</t>
  </si>
  <si>
    <t>публічних інвестиційних проектів та програм публічних інвестицій єдиного проектного портфеля публічних інвестицій регіону  і розподіл публічних інвестицій на їх підготовку та реалізацію на 2026 -2028 роки у розрізі джерел і механізмів фінансового забезпечення</t>
  </si>
  <si>
    <t>Місцевий бюджет</t>
  </si>
  <si>
    <t>Кам’янська сільська рада Берегівського району Закарпатської області</t>
  </si>
  <si>
    <t xml:space="preserve">Реконструкція частини Будинку культури Кам’янської сільської ради Берегівського району Закарпатської області, за адресою: с. Кам’янське, вул. Мукачівська, 4-А, Берегівського району, Закарпатської області </t>
  </si>
  <si>
    <t>DREAM-UA-281225-813ADA1D</t>
  </si>
  <si>
    <t>Капітальний ремонт благоустрою проїзду біля Будинку культури Кам’янської сільської ради Берегівського району Закарпатської області, за адресою: с.Кам’янське,  вул.Мукачівська, 4-А, Берегівського району, Закарпатської області</t>
  </si>
  <si>
    <t>Капітальний ремонт вул. Українська від буд. №1 до буд. №29 з влаштуванням автостоянки в с. Кам’янське, Берегівського району.Коригування</t>
  </si>
  <si>
    <t>Капітальний ремонт зїзду з вулиці Української від №25 до залізничного переїзду в с.Кам`янське, Берегівського району Закарпатської області</t>
  </si>
  <si>
    <t>DREAM-UA-291225-3CAD2F00</t>
  </si>
  <si>
    <t>DREAM-UA-301225-09E3D2B2</t>
  </si>
  <si>
    <t>DREAM-UA-291225-821D8BC2</t>
  </si>
  <si>
    <t>Капітальний ремонт вул.. Молодіжна в с. Сільце Берегівського району (коригування)</t>
  </si>
  <si>
    <t>DREAM-UA-291225-B1DC5340</t>
  </si>
  <si>
    <t>Cоціальне житло</t>
  </si>
  <si>
    <t>Разом по розпочатих ПІП по галузі "Культура та інформація"</t>
  </si>
  <si>
    <t>Разом по розпочатих ПІП галузі "Транспорт"</t>
  </si>
  <si>
    <t>DREAM-UA-241225-A7F93B85</t>
  </si>
  <si>
    <t>Нове будівництво індивідуальних житлових будинків для багатодітних сімей каркасно-панельного типу в селі Арданово, №397А, Берегівського району, Закарпатської області (коригування)</t>
  </si>
  <si>
    <t>Разом по розпочатих ПІП галузі "Соціальне житло"</t>
  </si>
  <si>
    <t>соціальне житло</t>
  </si>
  <si>
    <t>Разом по нових ПІП галузі "Соціальне житло"</t>
  </si>
  <si>
    <t>Разом по галузі "Соціальне житло"</t>
  </si>
  <si>
    <t>Будівництво павільйону з питною водою природного джерела та благоустрій території за адресою: с.Хмільник, урочище "Горзівка", Берегівського району, Закарпатської області. Коригування</t>
  </si>
  <si>
    <t>DREAM-UA-301225-560B008C</t>
  </si>
  <si>
    <t>DREAM-UA-291225-E4942180</t>
  </si>
  <si>
    <t>DREAM-UA-301225-6152E911</t>
  </si>
  <si>
    <t>DREAM-UA-301225-01556DEA</t>
  </si>
  <si>
    <t>Реконструкція з добудовою будівлі літ В. під центр безпеки громадян по вул.Центральна, 71а, с. Кам'янське, Берегівський район, Закарпатська область</t>
  </si>
  <si>
    <t>Будівництво спорткомплексу з плавальним басейном та укриттям подвійного призначення за адресою: Закарпатська область, Берегівський район, с. Сільце, вул. Шкільна, 27 (ПКД)</t>
  </si>
  <si>
    <t>Реконструкція харчоблоку Сілецького ЗЗСО І-ІІІ ст. по вул. Шкільна, 27 в с. Сільце Берегівського району Закарпатської області</t>
  </si>
  <si>
    <t>Разом по нових ПІП галузі "Муніципальна інфраструктура та послуги"</t>
  </si>
  <si>
    <t>DREAM-UA-291225-6B558D5A</t>
  </si>
  <si>
    <t>Будівництво спортивно-ігрового майданчика зі штучним резиновим покриттям за адресою: с. Арданово (біля амбулаторії), Берегівського району, Закарпатської області (коригування)</t>
  </si>
  <si>
    <t>Нове будівництво амбулаторії загальної практики сімейної медицини за адресою с.Хмільник б/н, Берегівського району, Закарпатської області</t>
  </si>
  <si>
    <t>DREAM-UA-241225-8847696B</t>
  </si>
  <si>
    <t>Реконструкція підвального приміщення під споруду подвійного призначення зі властивостями ПРУ Кам’янського ліцею Кам’янської сільської ради Берегівського району Закарпатської області за адресою: с.Кам’янське, вул. Мукачівська, 4</t>
  </si>
  <si>
    <t>DREAM-UA-241225-28CA24AB</t>
  </si>
  <si>
    <t xml:space="preserve">Реконструкція харчоблоку Кам'янського ЗЗСО І-ІІІ ст. по вул.. Мукачівська, 4 в с. Кам'янське Берегівського району Закарпатської області </t>
  </si>
  <si>
    <t>DREAM-UA-241225-C850A899</t>
  </si>
  <si>
    <t>Будівництво спортивно-рекреаційного комплексу Кам'янського закладу загальної середньої освіти І-ІІІ ступенів Кам'янської сільської ради Берегівського району Закрпатської області в с.Кам'янське по вул.Мукачівській, 4. Коригування</t>
  </si>
  <si>
    <t>DREAM-UA-241225-8A77EFDF</t>
  </si>
  <si>
    <t>Будівництво-спортивно-ігрового майданчику Мідяницької гімназії Кам'янської сільської ради Берегівського району Закарпатської області за адресою: с,Мідяниця, 240"</t>
  </si>
  <si>
    <t>Будівництво-спортивно-ігрового майданчику філії №1 Сілецького ліцею Кам'янської сільської ради Берегівського району Закарпатської області за адресою: с,Сільце, вул.Виноградна, 17А"</t>
  </si>
  <si>
    <t>DREAM-UA-251225-EA8B43D0</t>
  </si>
  <si>
    <t>DREAM-UA-261225-586B64FA</t>
  </si>
  <si>
    <t>Модернізація Кам’янського ЗДО Кам’янської сільської ради Берегівського району Закарпатської області</t>
  </si>
  <si>
    <t>DREAM-UA-261225-AC6032F2</t>
  </si>
  <si>
    <t xml:space="preserve">Забезпечення закладів загальної середньої освіти засобами навчання та обладнанням в межах впровадження реформи “Нова українська школа"”   </t>
  </si>
  <si>
    <t>DREAM-UA-261225-86BC673F</t>
  </si>
  <si>
    <t>Облаштування безпечних умов у закладах, що надають загальну середню освіту (протипожежний захист) Сілецький ліцей, Сілецька гімназія, Арданівська гімназія</t>
  </si>
  <si>
    <t>DREAM-UA-261225-3925F879</t>
  </si>
  <si>
    <t xml:space="preserve"> Придбання допоміжних засобів для навчання (спеціальних засобів корекції психофізичного розвитку) дітей з особливими освітніми потребами, які здобувають повну загальну середню освіту Кам'янський ліцей, Сілецький ліцей, Арданівська гімназія, Сілецька гімназія, Мідяницька гімназія, Дунковицька гімназія, Хмільницька гімназія</t>
  </si>
  <si>
    <t>DREAM-UA-261225-6C169981</t>
  </si>
  <si>
    <t>Модернізація освітніх просторів та оновлення матеріально-технічної бази академічних ліцеїв (Сілецький ліцей)</t>
  </si>
  <si>
    <t>DREAM-UA-261225-266DE52D</t>
  </si>
  <si>
    <t>Кпітальний ремонт приміщень №1-3, 1-12, 1-13, 1-14, 1-15 будівлі під літерою «А», Сілецької загальноосвітньої школи І-ІІ ступенів, за адресою: с.Сільце, вул.Виноградна, №17 «а», Берегівського району, Закарпатської області</t>
  </si>
  <si>
    <t>Благоустрій території та облаштування спортивно-ігрового майданчика Хмільницької гімназії Берегівського району Закарпатської області за адресою: с.Хмільник, 122</t>
  </si>
  <si>
    <t>DREAM-UA-241225-2B7A5D13</t>
  </si>
  <si>
    <t>DREAM-UA-251225-6C9A267A</t>
  </si>
  <si>
    <t>DREAM-UA-261225-66677383</t>
  </si>
  <si>
    <t>Капітальний ремонт фасаду будівлі з влаштуванням системи водовідведення Сілецького ЗДО №1 (ясла-садка) Кам’янської сільської ради Берегівського району Закарпатської області за адресою: с.Сільце, вул.Миру, 23а</t>
  </si>
  <si>
    <t>Нове будівництво індивідуальних житлових будинків для багатодітних сімей каркасно-панель-ного типу в селі Арданово, №397А, Берегівського району, Закарпатської області (коригування)</t>
  </si>
  <si>
    <t>Будівництво спорткомп-лексу з плавальним басейном та укриттям подвійного призначення за адресою: Закарпатська область, Берегівський район, с. Сільце, вул. Шкільна, 27 (ПКД)</t>
  </si>
  <si>
    <t>Будівництво спортивно-ігрового майданчика зі штучним резиновим покриттям за адресою: с. Арданово (біля амбулато-рії), Берегівського району, Закарпатської області (коригування)</t>
  </si>
  <si>
    <t xml:space="preserve">Реконструкція частини Будин-ку культури Кам’янської сільської ради Берегівського району Закарпатської облас-ті, за адресою: с. Кам’янське, вул. Мукачівська, 4-А, Бере-гівського району, Закарпатсь-кої області </t>
  </si>
  <si>
    <t>Капітальний ремонт благо-устрою проїзду біля Будинку культури Кам’янської сільсь-кої ради Берегівського райо-ну Закарпатської області, за адресою: с.Кам’янське,  вул. Мукачівська, 4-А, Берегівсь-кого району, Закарпатської області</t>
  </si>
  <si>
    <t>Капітальний ремонт вул. Українська від буд. №1 до буд. №29 з влаштуванням автостоянки в с. Кам’янське, Берегівського району. Коригування</t>
  </si>
  <si>
    <t>Разом по розпочатих ПІП галузі "Охорона здоров'я"</t>
  </si>
  <si>
    <t>Разом по розпочатих ПІП галузі "Муніципальна інфраструктура та послуги"</t>
  </si>
  <si>
    <t>Разом по розпочатих  ПІП галузі "Спорта та фізичне виховання"</t>
  </si>
  <si>
    <t>Кпітальний ремонт примі-щень №1-3, 1-12, 1-13, 1-14, 1-15 будівлі під літерою «А», Сілецької загальноосвітньої школи І-ІІ ступенів, за адресою: с.Сільце, вул.Виноградна, №17 «а», Берегівського району, Закарпатської області</t>
  </si>
  <si>
    <t>публічних інвестиційних проектів та програм публічних інвестицій єдиного проектного портфеля публічних інвестицій Кам’янської сільської  територіальної громади  і розподіл публічних інвестицій на їх підготовку та реалізацію на 2026 -2028 роки у розрізі джерел і механізмів фінансового забезпечення (в редакції від 19.03.2026 року)</t>
  </si>
  <si>
    <t>Капітальний ремонт фасаду будівлі з влаштуванням системи водовідве-дення Сілецького ЗДО №1 (ясла-садка) Кам’янської сільської ради Берегівсь-кого району Закарпатської області за адресою: с.Сільце, вул.Миру, 23а</t>
  </si>
  <si>
    <t>DREAM-UA-190326-  F432EFD0</t>
  </si>
  <si>
    <t>Cтворення освітнього простору у  межах реформи "Нова українська школа"- Кам'янська сільська територіальна громада</t>
  </si>
  <si>
    <t>Державний бюджет</t>
  </si>
  <si>
    <t>DREAM-UA-190326 - 5АF1С324</t>
  </si>
  <si>
    <t>Облаштування безпечних умов у закладах, що надають загальну середню освіту (протипожежний захист) - Кам'янська сільська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</si>
</sst>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name val="Calibri"/>
      <scheme val="minor"/>
    </font>
    <font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top"/>
    </xf>
    <xf numFmtId="164" fontId="0" fillId="0" borderId="0" xfId="0" applyNumberFormat="1"/>
    <xf numFmtId="164" fontId="5" fillId="0" borderId="0" xfId="0" applyNumberFormat="1" applyFont="1"/>
    <xf numFmtId="164" fontId="1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" fontId="15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/>
    <xf numFmtId="164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top"/>
    </xf>
    <xf numFmtId="164" fontId="16" fillId="0" borderId="1" xfId="0" applyNumberFormat="1" applyFont="1" applyBorder="1" applyAlignment="1">
      <alignment vertical="top"/>
    </xf>
    <xf numFmtId="164" fontId="13" fillId="0" borderId="1" xfId="0" applyNumberFormat="1" applyFont="1" applyBorder="1"/>
    <xf numFmtId="164" fontId="13" fillId="0" borderId="1" xfId="0" applyNumberFormat="1" applyFont="1" applyBorder="1" applyAlignment="1">
      <alignment horizontal="center" vertical="center"/>
    </xf>
    <xf numFmtId="164" fontId="16" fillId="0" borderId="2" xfId="0" applyNumberFormat="1" applyFont="1" applyBorder="1"/>
    <xf numFmtId="164" fontId="16" fillId="0" borderId="3" xfId="0" applyNumberFormat="1" applyFont="1" applyBorder="1"/>
    <xf numFmtId="164" fontId="16" fillId="0" borderId="4" xfId="0" applyNumberFormat="1" applyFont="1" applyBorder="1"/>
    <xf numFmtId="164" fontId="13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top"/>
    </xf>
    <xf numFmtId="164" fontId="13" fillId="3" borderId="1" xfId="0" applyNumberFormat="1" applyFont="1" applyFill="1" applyBorder="1" applyAlignment="1">
      <alignment horizontal="left" vertical="top"/>
    </xf>
    <xf numFmtId="164" fontId="13" fillId="3" borderId="1" xfId="0" applyNumberFormat="1" applyFont="1" applyFill="1" applyBorder="1"/>
    <xf numFmtId="164" fontId="13" fillId="3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left" vertical="top"/>
    </xf>
    <xf numFmtId="164" fontId="13" fillId="4" borderId="1" xfId="0" applyNumberFormat="1" applyFont="1" applyFill="1" applyBorder="1"/>
    <xf numFmtId="164" fontId="13" fillId="4" borderId="1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top"/>
    </xf>
    <xf numFmtId="164" fontId="17" fillId="0" borderId="2" xfId="0" applyNumberFormat="1" applyFont="1" applyBorder="1" applyAlignment="1">
      <alignment horizontal="left" wrapText="1"/>
    </xf>
    <xf numFmtId="164" fontId="17" fillId="0" borderId="3" xfId="0" applyNumberFormat="1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3" fillId="4" borderId="1" xfId="0" applyNumberFormat="1" applyFont="1" applyFill="1" applyBorder="1" applyAlignment="1">
      <alignment horizontal="left" vertical="top"/>
    </xf>
    <xf numFmtId="164" fontId="13" fillId="0" borderId="1" xfId="0" applyNumberFormat="1" applyFont="1" applyBorder="1"/>
    <xf numFmtId="164" fontId="13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164" fontId="18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Звичайний 2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view="pageBreakPreview" zoomScaleNormal="100" zoomScaleSheetLayoutView="100" workbookViewId="0">
      <selection sqref="A1:K81"/>
    </sheetView>
  </sheetViews>
  <sheetFormatPr defaultColWidth="11.28515625" defaultRowHeight="15" customHeight="1" x14ac:dyDescent="0.25"/>
  <cols>
    <col min="1" max="1" width="6.140625" customWidth="1"/>
    <col min="2" max="2" width="15.85546875" customWidth="1"/>
    <col min="3" max="3" width="49.140625" customWidth="1"/>
    <col min="4" max="4" width="16.5703125" customWidth="1"/>
    <col min="5" max="5" width="13.5703125" customWidth="1"/>
    <col min="6" max="6" width="15.42578125" customWidth="1"/>
    <col min="7" max="7" width="15.140625" customWidth="1"/>
    <col min="8" max="8" width="16.28515625" customWidth="1"/>
    <col min="9" max="9" width="17.140625" customWidth="1"/>
    <col min="10" max="10" width="16.7109375" customWidth="1"/>
    <col min="11" max="11" width="27.28515625" customWidth="1"/>
  </cols>
  <sheetData>
    <row r="1" spans="1:11" ht="21" customHeight="1" x14ac:dyDescent="0.3">
      <c r="A1" s="28"/>
      <c r="B1" s="28"/>
      <c r="C1" s="128" t="s">
        <v>23</v>
      </c>
      <c r="D1" s="128"/>
      <c r="E1" s="128"/>
      <c r="F1" s="128"/>
      <c r="G1" s="128"/>
      <c r="H1" s="128"/>
      <c r="I1" s="128"/>
      <c r="J1" s="28"/>
      <c r="K1" s="28"/>
    </row>
    <row r="2" spans="1:11" ht="23.25" customHeight="1" x14ac:dyDescent="0.25">
      <c r="A2" s="140" t="s">
        <v>40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23.25" customHeigh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6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35" t="s">
        <v>7</v>
      </c>
    </row>
    <row r="5" spans="1:11" ht="75" customHeight="1" x14ac:dyDescent="0.25">
      <c r="A5" s="136" t="s">
        <v>16</v>
      </c>
      <c r="B5" s="136" t="s">
        <v>24</v>
      </c>
      <c r="C5" s="136" t="s">
        <v>25</v>
      </c>
      <c r="D5" s="136" t="s">
        <v>26</v>
      </c>
      <c r="E5" s="136" t="s">
        <v>17</v>
      </c>
      <c r="F5" s="141" t="s">
        <v>18</v>
      </c>
      <c r="G5" s="141"/>
      <c r="H5" s="141"/>
      <c r="I5" s="141"/>
      <c r="J5" s="136" t="s">
        <v>4</v>
      </c>
      <c r="K5" s="136" t="s">
        <v>5</v>
      </c>
    </row>
    <row r="6" spans="1:11" ht="114.75" customHeight="1" x14ac:dyDescent="0.25">
      <c r="A6" s="136"/>
      <c r="B6" s="136"/>
      <c r="C6" s="136"/>
      <c r="D6" s="136"/>
      <c r="E6" s="136"/>
      <c r="F6" s="1" t="s">
        <v>19</v>
      </c>
      <c r="G6" s="1" t="s">
        <v>20</v>
      </c>
      <c r="H6" s="1" t="s">
        <v>21</v>
      </c>
      <c r="I6" s="1" t="s">
        <v>22</v>
      </c>
      <c r="J6" s="136"/>
      <c r="K6" s="136"/>
    </row>
    <row r="7" spans="1:11" ht="24.75" customHeight="1" x14ac:dyDescent="0.25">
      <c r="A7" s="135" t="s">
        <v>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8.75" x14ac:dyDescent="0.3">
      <c r="A8" s="136" t="s">
        <v>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112.5" x14ac:dyDescent="0.25">
      <c r="A9" s="34">
        <v>1</v>
      </c>
      <c r="B9" s="1" t="s">
        <v>44</v>
      </c>
      <c r="C9" s="3" t="s">
        <v>43</v>
      </c>
      <c r="D9" s="1" t="s">
        <v>3</v>
      </c>
      <c r="E9" s="4"/>
      <c r="F9" s="1">
        <v>100</v>
      </c>
      <c r="G9" s="1">
        <v>100</v>
      </c>
      <c r="H9" s="1">
        <v>1000</v>
      </c>
      <c r="I9" s="1">
        <f>F9+G9+H9</f>
        <v>1200</v>
      </c>
      <c r="J9" s="1" t="s">
        <v>41</v>
      </c>
      <c r="K9" s="1" t="s">
        <v>42</v>
      </c>
    </row>
    <row r="10" spans="1:11" ht="18.75" x14ac:dyDescent="0.3">
      <c r="A10" s="134" t="s">
        <v>54</v>
      </c>
      <c r="B10" s="134"/>
      <c r="C10" s="134"/>
      <c r="D10" s="2"/>
      <c r="E10" s="2"/>
      <c r="F10" s="7">
        <f>SUM(F9:F9)</f>
        <v>100</v>
      </c>
      <c r="G10" s="7">
        <f>SUM(G9:G9)</f>
        <v>100</v>
      </c>
      <c r="H10" s="7">
        <f>SUM(H9:H9)</f>
        <v>1000</v>
      </c>
      <c r="I10" s="7">
        <f>SUM(I9:I9)</f>
        <v>1200</v>
      </c>
      <c r="J10" s="1"/>
      <c r="K10" s="1"/>
    </row>
    <row r="11" spans="1:11" ht="18.75" x14ac:dyDescent="0.3">
      <c r="A11" s="136" t="s">
        <v>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11" ht="18.75" x14ac:dyDescent="0.25">
      <c r="A12" s="34"/>
      <c r="B12" s="1"/>
      <c r="C12" s="4" t="s">
        <v>1</v>
      </c>
      <c r="D12" s="1"/>
      <c r="E12" s="4"/>
      <c r="F12" s="1"/>
      <c r="G12" s="1"/>
      <c r="H12" s="1"/>
      <c r="I12" s="1"/>
      <c r="J12" s="1"/>
      <c r="K12" s="1"/>
    </row>
    <row r="13" spans="1:11" ht="21" customHeight="1" x14ac:dyDescent="0.3">
      <c r="A13" s="134" t="s">
        <v>27</v>
      </c>
      <c r="B13" s="134"/>
      <c r="C13" s="134"/>
      <c r="D13" s="2"/>
      <c r="E13" s="2"/>
      <c r="F13" s="7">
        <f>SUM(F12:F12)</f>
        <v>0</v>
      </c>
      <c r="G13" s="7">
        <f>SUM(G12:G12)</f>
        <v>0</v>
      </c>
      <c r="H13" s="7">
        <f>SUM(H12:H12)</f>
        <v>0</v>
      </c>
      <c r="I13" s="7">
        <f>SUM(I12:I12)</f>
        <v>0</v>
      </c>
      <c r="J13" s="2"/>
      <c r="K13" s="2"/>
    </row>
    <row r="14" spans="1:11" ht="39" customHeight="1" x14ac:dyDescent="0.3">
      <c r="A14" s="134" t="s">
        <v>28</v>
      </c>
      <c r="B14" s="134"/>
      <c r="C14" s="134"/>
      <c r="D14" s="134"/>
      <c r="E14" s="2"/>
      <c r="F14" s="7">
        <f>F13+F10</f>
        <v>100</v>
      </c>
      <c r="G14" s="7">
        <f t="shared" ref="G14:I14" si="0">G13+G10</f>
        <v>100</v>
      </c>
      <c r="H14" s="7">
        <f t="shared" si="0"/>
        <v>1000</v>
      </c>
      <c r="I14" s="7">
        <f t="shared" si="0"/>
        <v>1200</v>
      </c>
      <c r="J14" s="2"/>
      <c r="K14" s="2"/>
    </row>
    <row r="15" spans="1:11" ht="24.75" customHeight="1" x14ac:dyDescent="0.3">
      <c r="A15" s="142" t="s">
        <v>6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</row>
    <row r="16" spans="1:11" ht="24.75" customHeight="1" x14ac:dyDescent="0.3">
      <c r="A16" s="136" t="s">
        <v>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</row>
    <row r="17" spans="1:11" ht="126" customHeight="1" x14ac:dyDescent="0.25">
      <c r="A17" s="30">
        <v>1</v>
      </c>
      <c r="B17" s="38" t="s">
        <v>48</v>
      </c>
      <c r="C17" s="36" t="s">
        <v>45</v>
      </c>
      <c r="D17" s="1" t="s">
        <v>6</v>
      </c>
      <c r="E17" s="5"/>
      <c r="F17" s="1">
        <v>500</v>
      </c>
      <c r="G17" s="1">
        <v>1000</v>
      </c>
      <c r="H17" s="1">
        <v>500</v>
      </c>
      <c r="I17" s="1">
        <f>F17+G17+H17</f>
        <v>2000</v>
      </c>
      <c r="J17" s="1" t="s">
        <v>41</v>
      </c>
      <c r="K17" s="1" t="s">
        <v>42</v>
      </c>
    </row>
    <row r="18" spans="1:11" ht="74.45" customHeight="1" x14ac:dyDescent="0.3">
      <c r="A18" s="30">
        <v>2</v>
      </c>
      <c r="B18" s="39" t="s">
        <v>49</v>
      </c>
      <c r="C18" s="37" t="s">
        <v>46</v>
      </c>
      <c r="D18" s="1" t="s">
        <v>6</v>
      </c>
      <c r="E18" s="5"/>
      <c r="F18" s="1">
        <v>200</v>
      </c>
      <c r="G18" s="1">
        <v>400</v>
      </c>
      <c r="H18" s="1">
        <v>400</v>
      </c>
      <c r="I18" s="1">
        <f t="shared" ref="I18:I20" si="1">F18+G18+H18</f>
        <v>1000</v>
      </c>
      <c r="J18" s="1" t="s">
        <v>41</v>
      </c>
      <c r="K18" s="1" t="s">
        <v>42</v>
      </c>
    </row>
    <row r="19" spans="1:11" ht="75" customHeight="1" x14ac:dyDescent="0.3">
      <c r="A19" s="30">
        <v>3</v>
      </c>
      <c r="B19" s="39" t="s">
        <v>50</v>
      </c>
      <c r="C19" s="37" t="s">
        <v>47</v>
      </c>
      <c r="D19" s="1" t="s">
        <v>6</v>
      </c>
      <c r="E19" s="5"/>
      <c r="F19" s="1">
        <v>600</v>
      </c>
      <c r="G19" s="1">
        <v>0</v>
      </c>
      <c r="H19" s="1">
        <v>0</v>
      </c>
      <c r="I19" s="1">
        <f t="shared" si="1"/>
        <v>600</v>
      </c>
      <c r="J19" s="1" t="s">
        <v>41</v>
      </c>
      <c r="K19" s="1" t="s">
        <v>42</v>
      </c>
    </row>
    <row r="20" spans="1:11" ht="74.45" customHeight="1" x14ac:dyDescent="0.25">
      <c r="A20" s="30">
        <v>4</v>
      </c>
      <c r="B20" s="39" t="s">
        <v>52</v>
      </c>
      <c r="C20" s="40" t="s">
        <v>51</v>
      </c>
      <c r="D20" s="1" t="s">
        <v>6</v>
      </c>
      <c r="E20" s="5"/>
      <c r="F20" s="1">
        <v>90</v>
      </c>
      <c r="G20" s="1">
        <v>100</v>
      </c>
      <c r="H20" s="1">
        <v>1000</v>
      </c>
      <c r="I20" s="1">
        <f t="shared" si="1"/>
        <v>1190</v>
      </c>
      <c r="J20" s="1" t="s">
        <v>41</v>
      </c>
      <c r="K20" s="1" t="s">
        <v>42</v>
      </c>
    </row>
    <row r="21" spans="1:11" ht="27.75" customHeight="1" x14ac:dyDescent="0.3">
      <c r="A21" s="134" t="s">
        <v>55</v>
      </c>
      <c r="B21" s="134"/>
      <c r="C21" s="134"/>
      <c r="D21" s="2"/>
      <c r="E21" s="2"/>
      <c r="F21" s="7">
        <f>SUM(F17:F20)</f>
        <v>1390</v>
      </c>
      <c r="G21" s="7">
        <f>SUM(G17:G20)</f>
        <v>1500</v>
      </c>
      <c r="H21" s="7">
        <f>SUM(H17:H20)</f>
        <v>1900</v>
      </c>
      <c r="I21" s="7">
        <f>SUM(I17:I20)</f>
        <v>4790</v>
      </c>
      <c r="J21" s="2"/>
      <c r="K21" s="2"/>
    </row>
    <row r="22" spans="1:11" ht="24" customHeight="1" x14ac:dyDescent="0.25">
      <c r="A22" s="143" t="s">
        <v>2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 ht="21" customHeight="1" x14ac:dyDescent="0.25">
      <c r="A23" s="30"/>
      <c r="B23" s="39"/>
      <c r="C23" s="41" t="s">
        <v>1</v>
      </c>
      <c r="D23" s="1"/>
      <c r="E23" s="5"/>
      <c r="F23" s="1"/>
      <c r="G23" s="1"/>
      <c r="H23" s="1"/>
      <c r="I23" s="1"/>
      <c r="J23" s="1"/>
      <c r="K23" s="1"/>
    </row>
    <row r="24" spans="1:11" ht="27.75" customHeight="1" x14ac:dyDescent="0.3">
      <c r="A24" s="134" t="s">
        <v>29</v>
      </c>
      <c r="B24" s="134"/>
      <c r="C24" s="134"/>
      <c r="D24" s="2"/>
      <c r="E24" s="2"/>
      <c r="F24" s="7">
        <f>SUM(F23:F23)</f>
        <v>0</v>
      </c>
      <c r="G24" s="7">
        <f>SUM(G23:G23)</f>
        <v>0</v>
      </c>
      <c r="H24" s="7">
        <f>SUM(H23:H23)</f>
        <v>0</v>
      </c>
      <c r="I24" s="7">
        <f>SUM(I23:I23)</f>
        <v>0</v>
      </c>
      <c r="J24" s="2"/>
      <c r="K24" s="2"/>
    </row>
    <row r="25" spans="1:11" ht="24.75" customHeight="1" x14ac:dyDescent="0.3">
      <c r="A25" s="134" t="s">
        <v>30</v>
      </c>
      <c r="B25" s="134"/>
      <c r="C25" s="134"/>
      <c r="D25" s="134"/>
      <c r="E25" s="2"/>
      <c r="F25" s="7">
        <f>F24+F21</f>
        <v>1390</v>
      </c>
      <c r="G25" s="7">
        <f t="shared" ref="G25:I25" si="2">G24+G21</f>
        <v>1500</v>
      </c>
      <c r="H25" s="7">
        <f t="shared" si="2"/>
        <v>1900</v>
      </c>
      <c r="I25" s="7">
        <f t="shared" si="2"/>
        <v>4790</v>
      </c>
      <c r="J25" s="2"/>
      <c r="K25" s="2"/>
    </row>
    <row r="26" spans="1:11" ht="26.25" customHeight="1" x14ac:dyDescent="0.3">
      <c r="A26" s="146" t="s">
        <v>53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 ht="27.75" customHeight="1" x14ac:dyDescent="0.3">
      <c r="A27" s="147" t="s">
        <v>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</row>
    <row r="28" spans="1:11" ht="52.9" customHeight="1" x14ac:dyDescent="0.3">
      <c r="A28" s="32">
        <v>1</v>
      </c>
      <c r="B28" s="39" t="s">
        <v>56</v>
      </c>
      <c r="C28" s="42" t="s">
        <v>57</v>
      </c>
      <c r="D28" s="8" t="s">
        <v>59</v>
      </c>
      <c r="E28" s="9"/>
      <c r="F28" s="12">
        <v>100</v>
      </c>
      <c r="G28" s="12">
        <v>100</v>
      </c>
      <c r="H28" s="12">
        <v>100</v>
      </c>
      <c r="I28" s="1">
        <f t="shared" ref="I28" si="3">F28+G28+H28</f>
        <v>300</v>
      </c>
      <c r="J28" s="1" t="s">
        <v>41</v>
      </c>
      <c r="K28" s="1" t="s">
        <v>42</v>
      </c>
    </row>
    <row r="29" spans="1:11" ht="27.75" customHeight="1" x14ac:dyDescent="0.3">
      <c r="A29" s="134" t="s">
        <v>58</v>
      </c>
      <c r="B29" s="134"/>
      <c r="C29" s="134"/>
      <c r="D29" s="21"/>
      <c r="E29" s="2"/>
      <c r="F29" s="7">
        <f>SUM(F28:F28)</f>
        <v>100</v>
      </c>
      <c r="G29" s="7">
        <f>SUM(G28:G28)</f>
        <v>100</v>
      </c>
      <c r="H29" s="7">
        <f>SUM(H28:H28)</f>
        <v>100</v>
      </c>
      <c r="I29" s="7">
        <f>SUM(I28:I28)</f>
        <v>300</v>
      </c>
      <c r="J29" s="2"/>
      <c r="K29" s="2"/>
    </row>
    <row r="30" spans="1:11" ht="33" customHeight="1" x14ac:dyDescent="0.3">
      <c r="A30" s="147" t="s">
        <v>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</row>
    <row r="31" spans="1:11" ht="21" customHeight="1" x14ac:dyDescent="0.25">
      <c r="A31" s="32"/>
      <c r="B31" s="8"/>
      <c r="C31" s="11" t="s">
        <v>1</v>
      </c>
      <c r="D31" s="8"/>
      <c r="E31" s="8"/>
      <c r="F31" s="8"/>
      <c r="G31" s="8"/>
      <c r="H31" s="8"/>
      <c r="I31" s="8"/>
      <c r="J31" s="1"/>
      <c r="K31" s="8"/>
    </row>
    <row r="32" spans="1:11" ht="24" customHeight="1" x14ac:dyDescent="0.3">
      <c r="A32" s="138" t="s">
        <v>60</v>
      </c>
      <c r="B32" s="138"/>
      <c r="C32" s="138"/>
      <c r="D32" s="9"/>
      <c r="E32" s="9"/>
      <c r="F32" s="12">
        <f>SUM(F31:F31)</f>
        <v>0</v>
      </c>
      <c r="G32" s="12">
        <f>SUM(G31:G31)</f>
        <v>0</v>
      </c>
      <c r="H32" s="12">
        <f>SUM(H31:H31)</f>
        <v>0</v>
      </c>
      <c r="I32" s="12">
        <f>I31</f>
        <v>0</v>
      </c>
      <c r="J32" s="9"/>
      <c r="K32" s="10"/>
    </row>
    <row r="33" spans="1:11" ht="22.15" customHeight="1" x14ac:dyDescent="0.3">
      <c r="A33" s="138" t="s">
        <v>61</v>
      </c>
      <c r="B33" s="138"/>
      <c r="C33" s="138"/>
      <c r="D33" s="138"/>
      <c r="E33" s="9"/>
      <c r="F33" s="12">
        <f>F32+F29</f>
        <v>100</v>
      </c>
      <c r="G33" s="12">
        <f t="shared" ref="G33:I33" si="4">G32+G29</f>
        <v>100</v>
      </c>
      <c r="H33" s="12">
        <f t="shared" si="4"/>
        <v>100</v>
      </c>
      <c r="I33" s="12">
        <f t="shared" si="4"/>
        <v>300</v>
      </c>
      <c r="J33" s="9"/>
      <c r="K33" s="9"/>
    </row>
    <row r="34" spans="1:11" ht="18" customHeight="1" x14ac:dyDescent="0.3">
      <c r="A34" s="142" t="s">
        <v>8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ht="30.75" customHeight="1" x14ac:dyDescent="0.3">
      <c r="A35" s="136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</row>
    <row r="36" spans="1:11" ht="112.5" x14ac:dyDescent="0.3">
      <c r="A36" s="30">
        <v>1</v>
      </c>
      <c r="B36" s="39" t="s">
        <v>63</v>
      </c>
      <c r="C36" s="40" t="s">
        <v>62</v>
      </c>
      <c r="D36" s="5" t="s">
        <v>8</v>
      </c>
      <c r="E36" s="2"/>
      <c r="F36" s="7">
        <v>100</v>
      </c>
      <c r="G36" s="7">
        <v>100</v>
      </c>
      <c r="H36" s="7">
        <v>100</v>
      </c>
      <c r="I36" s="1">
        <f t="shared" ref="I36:I39" si="5">F36+G36+H36</f>
        <v>300</v>
      </c>
      <c r="J36" s="1" t="s">
        <v>41</v>
      </c>
      <c r="K36" s="1" t="s">
        <v>42</v>
      </c>
    </row>
    <row r="37" spans="1:11" ht="83.45" customHeight="1" x14ac:dyDescent="0.3">
      <c r="A37" s="30">
        <v>2</v>
      </c>
      <c r="B37" s="39" t="s">
        <v>64</v>
      </c>
      <c r="C37" s="40" t="s">
        <v>67</v>
      </c>
      <c r="D37" s="5" t="s">
        <v>8</v>
      </c>
      <c r="E37" s="2"/>
      <c r="F37" s="7">
        <v>1000</v>
      </c>
      <c r="G37" s="7">
        <v>300</v>
      </c>
      <c r="H37" s="7">
        <v>1000</v>
      </c>
      <c r="I37" s="1">
        <f t="shared" si="5"/>
        <v>2300</v>
      </c>
      <c r="J37" s="1" t="s">
        <v>41</v>
      </c>
      <c r="K37" s="1" t="s">
        <v>42</v>
      </c>
    </row>
    <row r="38" spans="1:11" ht="112.5" x14ac:dyDescent="0.3">
      <c r="A38" s="30">
        <v>3</v>
      </c>
      <c r="B38" s="38" t="s">
        <v>65</v>
      </c>
      <c r="C38" s="43" t="s">
        <v>68</v>
      </c>
      <c r="D38" s="5" t="s">
        <v>8</v>
      </c>
      <c r="E38" s="2"/>
      <c r="F38" s="7">
        <v>100</v>
      </c>
      <c r="G38" s="7">
        <v>100</v>
      </c>
      <c r="H38" s="7">
        <v>1500</v>
      </c>
      <c r="I38" s="1">
        <f t="shared" si="5"/>
        <v>1700</v>
      </c>
      <c r="J38" s="1" t="s">
        <v>41</v>
      </c>
      <c r="K38" s="1" t="s">
        <v>42</v>
      </c>
    </row>
    <row r="39" spans="1:11" ht="68.45" customHeight="1" x14ac:dyDescent="0.3">
      <c r="A39" s="30">
        <v>4</v>
      </c>
      <c r="B39" s="38" t="s">
        <v>66</v>
      </c>
      <c r="C39" s="44" t="s">
        <v>69</v>
      </c>
      <c r="D39" s="5" t="s">
        <v>8</v>
      </c>
      <c r="E39" s="2"/>
      <c r="F39" s="7">
        <v>100</v>
      </c>
      <c r="G39" s="7">
        <v>100</v>
      </c>
      <c r="H39" s="7">
        <v>200</v>
      </c>
      <c r="I39" s="1">
        <f t="shared" si="5"/>
        <v>400</v>
      </c>
      <c r="J39" s="1" t="s">
        <v>41</v>
      </c>
      <c r="K39" s="1" t="s">
        <v>42</v>
      </c>
    </row>
    <row r="40" spans="1:11" ht="32.450000000000003" customHeight="1" x14ac:dyDescent="0.3">
      <c r="A40" s="139" t="s">
        <v>70</v>
      </c>
      <c r="B40" s="139"/>
      <c r="C40" s="139"/>
      <c r="D40" s="9"/>
      <c r="E40" s="9"/>
      <c r="F40" s="12">
        <f>SUM(F36:F39)</f>
        <v>1300</v>
      </c>
      <c r="G40" s="12">
        <f t="shared" ref="G40:H40" si="6">SUM(G36:G39)</f>
        <v>600</v>
      </c>
      <c r="H40" s="12">
        <f t="shared" si="6"/>
        <v>2800</v>
      </c>
      <c r="I40" s="12">
        <f>I39+I38+I37+I36</f>
        <v>4700</v>
      </c>
      <c r="J40" s="9"/>
      <c r="K40" s="10"/>
    </row>
    <row r="41" spans="1:11" ht="25.5" customHeight="1" x14ac:dyDescent="0.3">
      <c r="A41" s="136" t="s">
        <v>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</row>
    <row r="42" spans="1:11" ht="33" customHeight="1" x14ac:dyDescent="0.3">
      <c r="A42" s="139" t="s">
        <v>70</v>
      </c>
      <c r="B42" s="139"/>
      <c r="C42" s="139"/>
      <c r="D42" s="9"/>
      <c r="E42" s="9"/>
      <c r="F42" s="12">
        <f>SUM(F41:F41)</f>
        <v>0</v>
      </c>
      <c r="G42" s="12">
        <f>SUM(G41:G41)</f>
        <v>0</v>
      </c>
      <c r="H42" s="12">
        <f>SUM(H41:H41)</f>
        <v>0</v>
      </c>
      <c r="I42" s="12">
        <f>I41</f>
        <v>0</v>
      </c>
      <c r="J42" s="9"/>
      <c r="K42" s="10"/>
    </row>
    <row r="43" spans="1:11" ht="29.25" customHeight="1" x14ac:dyDescent="0.3">
      <c r="A43" s="138" t="s">
        <v>31</v>
      </c>
      <c r="B43" s="138"/>
      <c r="C43" s="138"/>
      <c r="D43" s="138"/>
      <c r="E43" s="2"/>
      <c r="F43" s="7">
        <f>F42+F40</f>
        <v>1300</v>
      </c>
      <c r="G43" s="7">
        <f t="shared" ref="G43:I43" si="7">G42+G40</f>
        <v>600</v>
      </c>
      <c r="H43" s="7">
        <f t="shared" si="7"/>
        <v>2800</v>
      </c>
      <c r="I43" s="7">
        <f t="shared" si="7"/>
        <v>4700</v>
      </c>
      <c r="J43" s="2"/>
      <c r="K43" s="2"/>
    </row>
    <row r="44" spans="1:11" ht="28.5" customHeight="1" x14ac:dyDescent="0.25">
      <c r="A44" s="135" t="s">
        <v>9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</row>
    <row r="45" spans="1:11" ht="15.75" customHeight="1" x14ac:dyDescent="0.3">
      <c r="A45" s="136" t="s">
        <v>0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</row>
    <row r="46" spans="1:11" ht="112.5" x14ac:dyDescent="0.3">
      <c r="A46" s="30">
        <v>1</v>
      </c>
      <c r="B46" s="39" t="s">
        <v>71</v>
      </c>
      <c r="C46" s="40" t="s">
        <v>72</v>
      </c>
      <c r="D46" s="1" t="s">
        <v>9</v>
      </c>
      <c r="E46" s="2"/>
      <c r="F46" s="7">
        <v>100</v>
      </c>
      <c r="G46" s="7">
        <v>100</v>
      </c>
      <c r="H46" s="7">
        <v>500</v>
      </c>
      <c r="I46" s="1">
        <f t="shared" ref="I46" si="8">F46+G46+H46</f>
        <v>700</v>
      </c>
      <c r="J46" s="1" t="s">
        <v>41</v>
      </c>
      <c r="K46" s="1" t="s">
        <v>42</v>
      </c>
    </row>
    <row r="47" spans="1:11" ht="15.75" customHeight="1" x14ac:dyDescent="0.3">
      <c r="A47" s="134" t="s">
        <v>32</v>
      </c>
      <c r="B47" s="134"/>
      <c r="C47" s="134"/>
      <c r="D47" s="2"/>
      <c r="E47" s="2"/>
      <c r="F47" s="21">
        <f t="shared" ref="F47:H47" si="9">F46</f>
        <v>100</v>
      </c>
      <c r="G47" s="21">
        <f t="shared" si="9"/>
        <v>100</v>
      </c>
      <c r="H47" s="21">
        <f t="shared" si="9"/>
        <v>500</v>
      </c>
      <c r="I47" s="21">
        <f>I46</f>
        <v>700</v>
      </c>
      <c r="J47" s="2"/>
      <c r="K47" s="2"/>
    </row>
    <row r="48" spans="1:11" ht="21" customHeight="1" x14ac:dyDescent="0.3">
      <c r="A48" s="136" t="s">
        <v>2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</row>
    <row r="49" spans="1:11" ht="21" customHeight="1" x14ac:dyDescent="0.25">
      <c r="A49" s="30"/>
      <c r="B49" s="1"/>
      <c r="C49" s="4" t="s">
        <v>1</v>
      </c>
      <c r="D49" s="1"/>
      <c r="E49" s="4"/>
      <c r="F49" s="1"/>
      <c r="G49" s="1"/>
      <c r="H49" s="1"/>
      <c r="I49" s="1"/>
      <c r="J49" s="1"/>
      <c r="K49" s="1"/>
    </row>
    <row r="50" spans="1:11" ht="33" customHeight="1" x14ac:dyDescent="0.3">
      <c r="A50" s="134" t="s">
        <v>32</v>
      </c>
      <c r="B50" s="134"/>
      <c r="C50" s="134"/>
      <c r="D50" s="2"/>
      <c r="E50" s="2"/>
      <c r="F50" s="7">
        <f>SUM(F49:F49)</f>
        <v>0</v>
      </c>
      <c r="G50" s="7">
        <f>SUM(G49:G49)</f>
        <v>0</v>
      </c>
      <c r="H50" s="7">
        <f>SUM(H49:H49)</f>
        <v>0</v>
      </c>
      <c r="I50" s="7">
        <f>SUM(I49:I49)</f>
        <v>0</v>
      </c>
      <c r="J50" s="2"/>
      <c r="K50" s="2"/>
    </row>
    <row r="51" spans="1:11" ht="31.5" customHeight="1" x14ac:dyDescent="0.3">
      <c r="A51" s="134" t="s">
        <v>33</v>
      </c>
      <c r="B51" s="134"/>
      <c r="C51" s="134"/>
      <c r="D51" s="134"/>
      <c r="E51" s="2"/>
      <c r="F51" s="7">
        <f>F50+F47</f>
        <v>100</v>
      </c>
      <c r="G51" s="7">
        <f t="shared" ref="G51:I51" si="10">G50+G47</f>
        <v>100</v>
      </c>
      <c r="H51" s="7">
        <f t="shared" si="10"/>
        <v>500</v>
      </c>
      <c r="I51" s="7">
        <f t="shared" si="10"/>
        <v>700</v>
      </c>
      <c r="J51" s="2"/>
      <c r="K51" s="2"/>
    </row>
    <row r="52" spans="1:11" ht="19.5" customHeight="1" x14ac:dyDescent="0.25">
      <c r="A52" s="135" t="s">
        <v>10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</row>
    <row r="53" spans="1:11" ht="27" customHeight="1" x14ac:dyDescent="0.3">
      <c r="A53" s="136" t="s">
        <v>0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</row>
    <row r="54" spans="1:11" ht="110.45" customHeight="1" x14ac:dyDescent="0.25">
      <c r="A54" s="30">
        <v>1</v>
      </c>
      <c r="B54" s="46" t="s">
        <v>97</v>
      </c>
      <c r="C54" s="36" t="s">
        <v>95</v>
      </c>
      <c r="D54" s="1" t="s">
        <v>10</v>
      </c>
      <c r="E54" s="1"/>
      <c r="F54" s="6">
        <v>70</v>
      </c>
      <c r="G54" s="6">
        <v>120</v>
      </c>
      <c r="H54" s="1">
        <v>100</v>
      </c>
      <c r="I54" s="1">
        <f>F54+G54+H54</f>
        <v>290</v>
      </c>
      <c r="J54" s="1" t="s">
        <v>41</v>
      </c>
      <c r="K54" s="1" t="s">
        <v>42</v>
      </c>
    </row>
    <row r="55" spans="1:11" ht="96.6" customHeight="1" x14ac:dyDescent="0.25">
      <c r="A55" s="30">
        <v>2</v>
      </c>
      <c r="B55" s="46" t="s">
        <v>98</v>
      </c>
      <c r="C55" s="36" t="s">
        <v>96</v>
      </c>
      <c r="D55" s="1" t="s">
        <v>10</v>
      </c>
      <c r="E55" s="1"/>
      <c r="F55" s="1">
        <v>50</v>
      </c>
      <c r="G55" s="1">
        <v>200</v>
      </c>
      <c r="H55" s="1">
        <v>100</v>
      </c>
      <c r="I55" s="1">
        <f>F55+G55+H55</f>
        <v>350</v>
      </c>
      <c r="J55" s="1" t="s">
        <v>41</v>
      </c>
      <c r="K55" s="1" t="s">
        <v>42</v>
      </c>
    </row>
    <row r="56" spans="1:11" ht="104.45" customHeight="1" x14ac:dyDescent="0.25">
      <c r="A56" s="30">
        <v>3</v>
      </c>
      <c r="B56" s="46" t="s">
        <v>99</v>
      </c>
      <c r="C56" s="36" t="s">
        <v>100</v>
      </c>
      <c r="D56" s="1" t="s">
        <v>10</v>
      </c>
      <c r="E56" s="1"/>
      <c r="F56" s="1">
        <v>50</v>
      </c>
      <c r="G56" s="6">
        <v>50</v>
      </c>
      <c r="H56" s="6">
        <v>500</v>
      </c>
      <c r="I56" s="1">
        <f>F56+G56+H56</f>
        <v>600</v>
      </c>
      <c r="J56" s="1" t="s">
        <v>41</v>
      </c>
      <c r="K56" s="1" t="s">
        <v>42</v>
      </c>
    </row>
    <row r="57" spans="1:11" ht="33" customHeight="1" x14ac:dyDescent="0.3">
      <c r="A57" s="134" t="s">
        <v>34</v>
      </c>
      <c r="B57" s="134"/>
      <c r="C57" s="134"/>
      <c r="D57" s="4"/>
      <c r="E57" s="4"/>
      <c r="F57" s="1">
        <f>F54+F55+F56</f>
        <v>170</v>
      </c>
      <c r="G57" s="1">
        <f>G54+G55+G56</f>
        <v>370</v>
      </c>
      <c r="H57" s="1">
        <f>H54+H55+H56</f>
        <v>700</v>
      </c>
      <c r="I57" s="1">
        <f>I54+I55+I56</f>
        <v>1240</v>
      </c>
      <c r="J57" s="4"/>
      <c r="K57" s="4"/>
    </row>
    <row r="58" spans="1:11" ht="30" customHeight="1" x14ac:dyDescent="0.3">
      <c r="A58" s="136" t="s">
        <v>2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</row>
    <row r="59" spans="1:11" ht="111" customHeight="1" x14ac:dyDescent="0.25">
      <c r="A59" s="31">
        <v>1</v>
      </c>
      <c r="B59" s="46" t="s">
        <v>76</v>
      </c>
      <c r="C59" s="36" t="s">
        <v>75</v>
      </c>
      <c r="D59" s="6" t="s">
        <v>10</v>
      </c>
      <c r="E59" s="14"/>
      <c r="F59" s="6">
        <v>300</v>
      </c>
      <c r="G59" s="6">
        <v>400</v>
      </c>
      <c r="H59" s="6">
        <v>3000</v>
      </c>
      <c r="I59" s="6">
        <f>F59+G59+H59</f>
        <v>3700</v>
      </c>
      <c r="J59" s="1" t="s">
        <v>41</v>
      </c>
      <c r="K59" s="1" t="s">
        <v>42</v>
      </c>
    </row>
    <row r="60" spans="1:11" ht="71.45" customHeight="1" x14ac:dyDescent="0.25">
      <c r="A60" s="31">
        <v>2</v>
      </c>
      <c r="B60" s="46" t="s">
        <v>78</v>
      </c>
      <c r="C60" s="43" t="s">
        <v>77</v>
      </c>
      <c r="D60" s="6" t="s">
        <v>10</v>
      </c>
      <c r="E60" s="14"/>
      <c r="F60" s="6">
        <v>100</v>
      </c>
      <c r="G60" s="6">
        <v>500</v>
      </c>
      <c r="H60" s="6">
        <v>4250</v>
      </c>
      <c r="I60" s="6">
        <f t="shared" ref="I60:I68" si="11">F60+G60+H60</f>
        <v>4850</v>
      </c>
      <c r="J60" s="1" t="s">
        <v>41</v>
      </c>
      <c r="K60" s="1" t="s">
        <v>42</v>
      </c>
    </row>
    <row r="61" spans="1:11" ht="108" customHeight="1" x14ac:dyDescent="0.25">
      <c r="A61" s="31">
        <v>3</v>
      </c>
      <c r="B61" s="46" t="s">
        <v>80</v>
      </c>
      <c r="C61" s="36" t="s">
        <v>79</v>
      </c>
      <c r="D61" s="6" t="s">
        <v>10</v>
      </c>
      <c r="E61" s="14"/>
      <c r="F61" s="6">
        <v>100</v>
      </c>
      <c r="G61" s="6">
        <v>300</v>
      </c>
      <c r="H61" s="6">
        <v>300</v>
      </c>
      <c r="I61" s="6">
        <f t="shared" si="11"/>
        <v>700</v>
      </c>
      <c r="J61" s="1" t="s">
        <v>41</v>
      </c>
      <c r="K61" s="1" t="s">
        <v>42</v>
      </c>
    </row>
    <row r="62" spans="1:11" ht="91.9" customHeight="1" x14ac:dyDescent="0.25">
      <c r="A62" s="31">
        <v>4</v>
      </c>
      <c r="B62" s="46" t="s">
        <v>83</v>
      </c>
      <c r="C62" s="43" t="s">
        <v>81</v>
      </c>
      <c r="D62" s="6" t="s">
        <v>10</v>
      </c>
      <c r="E62" s="14"/>
      <c r="F62" s="6">
        <v>50</v>
      </c>
      <c r="G62" s="6">
        <v>100</v>
      </c>
      <c r="H62" s="6">
        <v>100</v>
      </c>
      <c r="I62" s="6">
        <f t="shared" si="11"/>
        <v>250</v>
      </c>
      <c r="J62" s="1" t="s">
        <v>41</v>
      </c>
      <c r="K62" s="1" t="s">
        <v>42</v>
      </c>
    </row>
    <row r="63" spans="1:11" ht="89.45" customHeight="1" x14ac:dyDescent="0.25">
      <c r="A63" s="31">
        <v>5</v>
      </c>
      <c r="B63" s="46" t="s">
        <v>84</v>
      </c>
      <c r="C63" s="43" t="s">
        <v>82</v>
      </c>
      <c r="D63" s="6" t="s">
        <v>10</v>
      </c>
      <c r="E63" s="14"/>
      <c r="F63" s="6">
        <v>50</v>
      </c>
      <c r="G63" s="6">
        <v>100</v>
      </c>
      <c r="H63" s="6">
        <v>100</v>
      </c>
      <c r="I63" s="6">
        <f t="shared" si="11"/>
        <v>250</v>
      </c>
      <c r="J63" s="1" t="s">
        <v>41</v>
      </c>
      <c r="K63" s="1" t="s">
        <v>42</v>
      </c>
    </row>
    <row r="64" spans="1:11" ht="57" customHeight="1" x14ac:dyDescent="0.25">
      <c r="A64" s="31">
        <v>6</v>
      </c>
      <c r="B64" s="46" t="s">
        <v>86</v>
      </c>
      <c r="C64" s="36" t="s">
        <v>85</v>
      </c>
      <c r="D64" s="6" t="s">
        <v>10</v>
      </c>
      <c r="E64" s="14"/>
      <c r="F64" s="6">
        <v>50</v>
      </c>
      <c r="G64" s="6">
        <v>50</v>
      </c>
      <c r="H64" s="6">
        <v>500</v>
      </c>
      <c r="I64" s="6">
        <f t="shared" si="11"/>
        <v>600</v>
      </c>
      <c r="J64" s="1" t="s">
        <v>41</v>
      </c>
      <c r="K64" s="1" t="s">
        <v>42</v>
      </c>
    </row>
    <row r="65" spans="1:11" ht="74.45" customHeight="1" x14ac:dyDescent="0.25">
      <c r="A65" s="31">
        <v>7</v>
      </c>
      <c r="B65" s="46" t="s">
        <v>88</v>
      </c>
      <c r="C65" s="43" t="s">
        <v>87</v>
      </c>
      <c r="D65" s="6" t="s">
        <v>10</v>
      </c>
      <c r="E65" s="14"/>
      <c r="F65" s="6">
        <v>50</v>
      </c>
      <c r="G65" s="6">
        <v>50</v>
      </c>
      <c r="H65" s="6">
        <v>50</v>
      </c>
      <c r="I65" s="6">
        <f t="shared" si="11"/>
        <v>150</v>
      </c>
      <c r="J65" s="1" t="s">
        <v>41</v>
      </c>
      <c r="K65" s="1" t="s">
        <v>42</v>
      </c>
    </row>
    <row r="66" spans="1:11" ht="75.599999999999994" customHeight="1" x14ac:dyDescent="0.25">
      <c r="A66" s="31">
        <v>8</v>
      </c>
      <c r="B66" s="46" t="s">
        <v>90</v>
      </c>
      <c r="C66" s="43" t="s">
        <v>89</v>
      </c>
      <c r="D66" s="6" t="s">
        <v>10</v>
      </c>
      <c r="E66" s="14"/>
      <c r="F66" s="6">
        <v>50</v>
      </c>
      <c r="G66" s="6">
        <v>50</v>
      </c>
      <c r="H66" s="6">
        <v>50</v>
      </c>
      <c r="I66" s="6">
        <f t="shared" si="11"/>
        <v>150</v>
      </c>
      <c r="J66" s="1" t="s">
        <v>41</v>
      </c>
      <c r="K66" s="1" t="s">
        <v>42</v>
      </c>
    </row>
    <row r="67" spans="1:11" ht="159.6" customHeight="1" x14ac:dyDescent="0.25">
      <c r="A67" s="31">
        <v>9</v>
      </c>
      <c r="B67" s="46" t="s">
        <v>92</v>
      </c>
      <c r="C67" s="43" t="s">
        <v>91</v>
      </c>
      <c r="D67" s="6" t="s">
        <v>10</v>
      </c>
      <c r="E67" s="14"/>
      <c r="F67" s="6">
        <v>30</v>
      </c>
      <c r="G67" s="6">
        <v>30</v>
      </c>
      <c r="H67" s="6">
        <v>300</v>
      </c>
      <c r="I67" s="6">
        <f t="shared" si="11"/>
        <v>360</v>
      </c>
      <c r="J67" s="1" t="s">
        <v>41</v>
      </c>
      <c r="K67" s="1" t="s">
        <v>42</v>
      </c>
    </row>
    <row r="68" spans="1:11" ht="63" customHeight="1" x14ac:dyDescent="0.25">
      <c r="A68" s="31">
        <v>10</v>
      </c>
      <c r="B68" s="46" t="s">
        <v>94</v>
      </c>
      <c r="C68" s="43" t="s">
        <v>93</v>
      </c>
      <c r="D68" s="6" t="s">
        <v>10</v>
      </c>
      <c r="E68" s="14"/>
      <c r="F68" s="6">
        <v>50</v>
      </c>
      <c r="G68" s="6">
        <v>50</v>
      </c>
      <c r="H68" s="6">
        <v>50</v>
      </c>
      <c r="I68" s="6">
        <f t="shared" si="11"/>
        <v>150</v>
      </c>
      <c r="J68" s="1" t="s">
        <v>41</v>
      </c>
      <c r="K68" s="1" t="s">
        <v>42</v>
      </c>
    </row>
    <row r="69" spans="1:11" ht="20.25" customHeight="1" x14ac:dyDescent="0.3">
      <c r="A69" s="134" t="s">
        <v>35</v>
      </c>
      <c r="B69" s="134"/>
      <c r="C69" s="134"/>
      <c r="D69" s="2"/>
      <c r="E69" s="2"/>
      <c r="F69" s="7">
        <f>SUM(F59:F68)</f>
        <v>830</v>
      </c>
      <c r="G69" s="7">
        <f>SUM(G59:G68)</f>
        <v>1630</v>
      </c>
      <c r="H69" s="7">
        <f>SUM(H59:H68)</f>
        <v>8700</v>
      </c>
      <c r="I69" s="7">
        <f>SUM(I59:I68)</f>
        <v>11160</v>
      </c>
      <c r="J69" s="2"/>
      <c r="K69" s="2"/>
    </row>
    <row r="70" spans="1:11" ht="18.75" customHeight="1" x14ac:dyDescent="0.3">
      <c r="A70" s="134" t="s">
        <v>36</v>
      </c>
      <c r="B70" s="134"/>
      <c r="C70" s="134"/>
      <c r="D70" s="134"/>
      <c r="E70" s="2"/>
      <c r="F70" s="7">
        <f>F69+F57</f>
        <v>1000</v>
      </c>
      <c r="G70" s="7">
        <f>G69+G57</f>
        <v>2000</v>
      </c>
      <c r="H70" s="7">
        <f>H69+H57</f>
        <v>9400</v>
      </c>
      <c r="I70" s="7">
        <f>I69+I57</f>
        <v>12400</v>
      </c>
      <c r="J70" s="2"/>
      <c r="K70" s="2"/>
    </row>
    <row r="71" spans="1:11" ht="24" customHeight="1" x14ac:dyDescent="0.25">
      <c r="A71" s="135" t="s">
        <v>11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</row>
    <row r="72" spans="1:11" ht="36.75" customHeight="1" x14ac:dyDescent="0.3">
      <c r="A72" s="136" t="s">
        <v>0</v>
      </c>
      <c r="B72" s="134"/>
      <c r="C72" s="134"/>
      <c r="D72" s="134"/>
      <c r="E72" s="134"/>
      <c r="F72" s="134"/>
      <c r="G72" s="134"/>
      <c r="H72" s="134"/>
      <c r="I72" s="134"/>
      <c r="J72" s="134"/>
      <c r="K72" s="134"/>
    </row>
    <row r="73" spans="1:11" ht="22.15" customHeight="1" x14ac:dyDescent="0.25">
      <c r="A73" s="33"/>
      <c r="B73" s="16"/>
      <c r="C73" s="45" t="s">
        <v>1</v>
      </c>
      <c r="D73" s="17"/>
      <c r="E73" s="18"/>
      <c r="F73" s="19"/>
      <c r="G73" s="19"/>
      <c r="H73" s="15"/>
      <c r="I73" s="15"/>
      <c r="J73" s="1"/>
      <c r="K73" s="24"/>
    </row>
    <row r="74" spans="1:11" ht="21.75" customHeight="1" x14ac:dyDescent="0.3">
      <c r="A74" s="134" t="s">
        <v>37</v>
      </c>
      <c r="B74" s="134"/>
      <c r="C74" s="134"/>
      <c r="D74" s="4"/>
      <c r="E74" s="4"/>
      <c r="F74" s="1">
        <f>F73</f>
        <v>0</v>
      </c>
      <c r="G74" s="1">
        <f t="shared" ref="G74:I74" si="12">G73</f>
        <v>0</v>
      </c>
      <c r="H74" s="1">
        <f t="shared" si="12"/>
        <v>0</v>
      </c>
      <c r="I74" s="1">
        <f t="shared" si="12"/>
        <v>0</v>
      </c>
      <c r="J74" s="4"/>
      <c r="K74" s="4"/>
    </row>
    <row r="75" spans="1:11" ht="33.75" customHeight="1" x14ac:dyDescent="0.3">
      <c r="A75" s="136" t="s">
        <v>2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</row>
    <row r="76" spans="1:11" ht="145.5" customHeight="1" x14ac:dyDescent="0.25">
      <c r="A76" s="31">
        <v>1</v>
      </c>
      <c r="B76" s="39" t="s">
        <v>74</v>
      </c>
      <c r="C76" s="42" t="s">
        <v>73</v>
      </c>
      <c r="D76" s="25" t="s">
        <v>12</v>
      </c>
      <c r="E76" s="14"/>
      <c r="F76" s="25">
        <v>100</v>
      </c>
      <c r="G76" s="25">
        <v>100</v>
      </c>
      <c r="H76" s="25">
        <v>100</v>
      </c>
      <c r="I76" s="6">
        <f t="shared" ref="I76" si="13">F76+G76+H76</f>
        <v>300</v>
      </c>
      <c r="J76" s="1" t="s">
        <v>41</v>
      </c>
      <c r="K76" s="1" t="s">
        <v>42</v>
      </c>
    </row>
    <row r="77" spans="1:11" ht="25.5" customHeight="1" x14ac:dyDescent="0.3">
      <c r="A77" s="137" t="s">
        <v>38</v>
      </c>
      <c r="B77" s="137"/>
      <c r="C77" s="137"/>
      <c r="D77" s="20"/>
      <c r="E77" s="2"/>
      <c r="F77" s="21">
        <f>SUM(F76:F76)</f>
        <v>100</v>
      </c>
      <c r="G77" s="21">
        <f>SUM(G76:G76)</f>
        <v>100</v>
      </c>
      <c r="H77" s="21">
        <f>SUM(H76:H76)</f>
        <v>100</v>
      </c>
      <c r="I77" s="21">
        <f>SUM(I76:I76)</f>
        <v>300</v>
      </c>
      <c r="J77" s="2"/>
      <c r="K77" s="2"/>
    </row>
    <row r="78" spans="1:11" ht="23.25" customHeight="1" x14ac:dyDescent="0.3">
      <c r="A78" s="26" t="s">
        <v>39</v>
      </c>
      <c r="B78" s="26"/>
      <c r="C78" s="26"/>
      <c r="D78" s="26"/>
      <c r="E78" s="2"/>
      <c r="F78" s="21">
        <f>F77+F74</f>
        <v>100</v>
      </c>
      <c r="G78" s="21">
        <f>G77+G74</f>
        <v>100</v>
      </c>
      <c r="H78" s="21">
        <f>H77+H74</f>
        <v>100</v>
      </c>
      <c r="I78" s="21">
        <f>I77+I74</f>
        <v>300</v>
      </c>
      <c r="J78" s="2"/>
      <c r="K78" s="2"/>
    </row>
    <row r="79" spans="1:11" ht="28.5" customHeight="1" x14ac:dyDescent="0.3">
      <c r="A79" s="133" t="s">
        <v>13</v>
      </c>
      <c r="B79" s="133"/>
      <c r="C79" s="133"/>
      <c r="D79" s="22"/>
      <c r="E79" s="23"/>
      <c r="F79" s="13">
        <f>F74+F57+F10+F21+F29+F40+F47</f>
        <v>3160</v>
      </c>
      <c r="G79" s="13">
        <f t="shared" ref="G79:I79" si="14">G74+G57+G10+G21+G29+G40+G47</f>
        <v>2770</v>
      </c>
      <c r="H79" s="13">
        <f t="shared" si="14"/>
        <v>7000</v>
      </c>
      <c r="I79" s="13">
        <f t="shared" si="14"/>
        <v>12930</v>
      </c>
      <c r="J79" s="23"/>
      <c r="K79" s="23"/>
    </row>
    <row r="80" spans="1:11" ht="28.5" customHeight="1" x14ac:dyDescent="0.3">
      <c r="A80" s="22" t="s">
        <v>14</v>
      </c>
      <c r="B80" s="22"/>
      <c r="C80" s="22"/>
      <c r="D80" s="22"/>
      <c r="E80" s="23"/>
      <c r="F80" s="13">
        <f>F77+F69+F50+F42+F32+F24+F13</f>
        <v>930</v>
      </c>
      <c r="G80" s="13">
        <f t="shared" ref="G80:I80" si="15">G77+G69+G50+G42+G32+G24+G13</f>
        <v>1730</v>
      </c>
      <c r="H80" s="13">
        <f t="shared" si="15"/>
        <v>8800</v>
      </c>
      <c r="I80" s="13">
        <f t="shared" si="15"/>
        <v>11460</v>
      </c>
      <c r="J80" s="23"/>
      <c r="K80" s="23"/>
    </row>
    <row r="81" spans="1:11" ht="24.75" customHeight="1" x14ac:dyDescent="0.3">
      <c r="A81" s="133" t="s">
        <v>15</v>
      </c>
      <c r="B81" s="133"/>
      <c r="C81" s="133"/>
      <c r="D81" s="22"/>
      <c r="E81" s="23"/>
      <c r="F81" s="13">
        <f>SUM(F79:F80)</f>
        <v>4090</v>
      </c>
      <c r="G81" s="13">
        <f t="shared" ref="G81:I81" si="16">SUM(G79:G80)</f>
        <v>4500</v>
      </c>
      <c r="H81" s="13">
        <f t="shared" si="16"/>
        <v>15800</v>
      </c>
      <c r="I81" s="13">
        <f t="shared" si="16"/>
        <v>24390</v>
      </c>
      <c r="J81" s="23"/>
      <c r="K81" s="23"/>
    </row>
  </sheetData>
  <mergeCells count="53">
    <mergeCell ref="A10:C10"/>
    <mergeCell ref="A21:C21"/>
    <mergeCell ref="A29:C29"/>
    <mergeCell ref="A40:C40"/>
    <mergeCell ref="A14:D14"/>
    <mergeCell ref="A13:C13"/>
    <mergeCell ref="A11:K11"/>
    <mergeCell ref="A15:K15"/>
    <mergeCell ref="A16:K16"/>
    <mergeCell ref="A22:K22"/>
    <mergeCell ref="A24:C24"/>
    <mergeCell ref="A34:K34"/>
    <mergeCell ref="A25:D25"/>
    <mergeCell ref="A26:K26"/>
    <mergeCell ref="A27:K27"/>
    <mergeCell ref="A30:K30"/>
    <mergeCell ref="A7:K7"/>
    <mergeCell ref="A8:K8"/>
    <mergeCell ref="C1:I1"/>
    <mergeCell ref="A2:K3"/>
    <mergeCell ref="A5:A6"/>
    <mergeCell ref="B5:B6"/>
    <mergeCell ref="C5:C6"/>
    <mergeCell ref="D5:D6"/>
    <mergeCell ref="E5:E6"/>
    <mergeCell ref="F5:I5"/>
    <mergeCell ref="J5:J6"/>
    <mergeCell ref="K5:K6"/>
    <mergeCell ref="A32:C32"/>
    <mergeCell ref="A33:D33"/>
    <mergeCell ref="A35:K35"/>
    <mergeCell ref="A41:K41"/>
    <mergeCell ref="A43:D43"/>
    <mergeCell ref="A42:C42"/>
    <mergeCell ref="A44:K44"/>
    <mergeCell ref="A45:K45"/>
    <mergeCell ref="A69:C69"/>
    <mergeCell ref="A48:K48"/>
    <mergeCell ref="A50:C50"/>
    <mergeCell ref="A51:D51"/>
    <mergeCell ref="A52:K52"/>
    <mergeCell ref="A53:K53"/>
    <mergeCell ref="A57:C57"/>
    <mergeCell ref="A58:K58"/>
    <mergeCell ref="A47:C47"/>
    <mergeCell ref="A79:C79"/>
    <mergeCell ref="A81:C81"/>
    <mergeCell ref="A70:D70"/>
    <mergeCell ref="A71:K71"/>
    <mergeCell ref="A72:K72"/>
    <mergeCell ref="A74:C74"/>
    <mergeCell ref="A75:K75"/>
    <mergeCell ref="A77:C77"/>
  </mergeCells>
  <pageMargins left="0.59055118110236227" right="0.19685039370078741" top="0.39370078740157483" bottom="0.19685039370078741" header="0" footer="0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tabSelected="1" topLeftCell="A70" workbookViewId="0">
      <selection activeCell="F68" sqref="F68"/>
    </sheetView>
  </sheetViews>
  <sheetFormatPr defaultRowHeight="15" x14ac:dyDescent="0.25"/>
  <cols>
    <col min="1" max="1" width="3.42578125" customWidth="1"/>
    <col min="2" max="2" width="13" customWidth="1"/>
    <col min="3" max="3" width="29.42578125" customWidth="1"/>
    <col min="4" max="4" width="12.28515625" customWidth="1"/>
    <col min="6" max="6" width="11.7109375" customWidth="1"/>
    <col min="7" max="7" width="12.28515625" customWidth="1"/>
    <col min="8" max="8" width="12.42578125" customWidth="1"/>
    <col min="9" max="9" width="12.85546875" customWidth="1"/>
    <col min="10" max="10" width="11.28515625" customWidth="1"/>
    <col min="11" max="11" width="15.42578125" customWidth="1"/>
  </cols>
  <sheetData>
    <row r="1" spans="1:11" ht="20.25" x14ac:dyDescent="0.3">
      <c r="A1" s="28"/>
      <c r="B1" s="28"/>
      <c r="C1" s="128" t="s">
        <v>23</v>
      </c>
      <c r="D1" s="128"/>
      <c r="E1" s="128"/>
      <c r="F1" s="128"/>
      <c r="G1" s="128"/>
      <c r="H1" s="128"/>
      <c r="I1" s="128"/>
      <c r="J1" s="28"/>
      <c r="K1" s="28"/>
    </row>
    <row r="2" spans="1:11" x14ac:dyDescent="0.25">
      <c r="A2" s="129" t="s">
        <v>111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39" customHeigh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3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35" t="s">
        <v>7</v>
      </c>
    </row>
    <row r="5" spans="1:11" ht="40.15" customHeight="1" x14ac:dyDescent="0.25">
      <c r="A5" s="130" t="s">
        <v>16</v>
      </c>
      <c r="B5" s="131" t="s">
        <v>24</v>
      </c>
      <c r="C5" s="130" t="s">
        <v>25</v>
      </c>
      <c r="D5" s="130" t="s">
        <v>26</v>
      </c>
      <c r="E5" s="131" t="s">
        <v>17</v>
      </c>
      <c r="F5" s="132" t="s">
        <v>18</v>
      </c>
      <c r="G5" s="132"/>
      <c r="H5" s="132"/>
      <c r="I5" s="132"/>
      <c r="J5" s="130" t="s">
        <v>4</v>
      </c>
      <c r="K5" s="130" t="s">
        <v>5</v>
      </c>
    </row>
    <row r="6" spans="1:11" ht="49.15" customHeight="1" x14ac:dyDescent="0.25">
      <c r="A6" s="130"/>
      <c r="B6" s="131"/>
      <c r="C6" s="130"/>
      <c r="D6" s="130"/>
      <c r="E6" s="131"/>
      <c r="F6" s="47" t="s">
        <v>19</v>
      </c>
      <c r="G6" s="47" t="s">
        <v>20</v>
      </c>
      <c r="H6" s="47" t="s">
        <v>21</v>
      </c>
      <c r="I6" s="47" t="s">
        <v>22</v>
      </c>
      <c r="J6" s="130"/>
      <c r="K6" s="130"/>
    </row>
    <row r="7" spans="1:11" s="48" customFormat="1" ht="15.75" x14ac:dyDescent="0.25">
      <c r="A7" s="115" t="s">
        <v>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s="48" customFormat="1" ht="15.75" x14ac:dyDescent="0.25">
      <c r="A8" s="116" t="s">
        <v>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s="48" customFormat="1" ht="129" customHeight="1" x14ac:dyDescent="0.25">
      <c r="A9" s="49">
        <v>1</v>
      </c>
      <c r="B9" s="50" t="s">
        <v>44</v>
      </c>
      <c r="C9" s="51" t="s">
        <v>104</v>
      </c>
      <c r="D9" s="50" t="s">
        <v>3</v>
      </c>
      <c r="E9" s="52"/>
      <c r="F9" s="50">
        <v>100</v>
      </c>
      <c r="G9" s="50">
        <v>100</v>
      </c>
      <c r="H9" s="50">
        <v>1000</v>
      </c>
      <c r="I9" s="50">
        <f>F9+G9+H9</f>
        <v>1200</v>
      </c>
      <c r="J9" s="50" t="s">
        <v>41</v>
      </c>
      <c r="K9" s="50" t="s">
        <v>42</v>
      </c>
    </row>
    <row r="10" spans="1:11" s="48" customFormat="1" ht="15.75" x14ac:dyDescent="0.25">
      <c r="A10" s="53" t="s">
        <v>54</v>
      </c>
      <c r="B10" s="53"/>
      <c r="C10" s="53"/>
      <c r="D10" s="53"/>
      <c r="E10" s="53"/>
      <c r="F10" s="54">
        <f>SUM(F9:F9)</f>
        <v>100</v>
      </c>
      <c r="G10" s="54">
        <f>SUM(G9:G9)</f>
        <v>100</v>
      </c>
      <c r="H10" s="54">
        <f>SUM(H9:H9)</f>
        <v>1000</v>
      </c>
      <c r="I10" s="54">
        <f>SUM(I9:I9)</f>
        <v>1200</v>
      </c>
      <c r="J10" s="50"/>
      <c r="K10" s="50"/>
    </row>
    <row r="11" spans="1:11" s="48" customFormat="1" ht="15.75" x14ac:dyDescent="0.25">
      <c r="A11" s="116" t="s">
        <v>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s="48" customFormat="1" ht="9" customHeight="1" x14ac:dyDescent="0.25">
      <c r="A12" s="49"/>
      <c r="B12" s="50"/>
      <c r="C12" s="52" t="s">
        <v>1</v>
      </c>
      <c r="D12" s="50"/>
      <c r="E12" s="52"/>
      <c r="F12" s="50"/>
      <c r="G12" s="50"/>
      <c r="H12" s="50"/>
      <c r="I12" s="50"/>
      <c r="J12" s="50"/>
      <c r="K12" s="50"/>
    </row>
    <row r="13" spans="1:11" s="48" customFormat="1" ht="15.75" x14ac:dyDescent="0.25">
      <c r="A13" s="53" t="s">
        <v>27</v>
      </c>
      <c r="B13" s="53"/>
      <c r="C13" s="53"/>
      <c r="D13" s="53"/>
      <c r="E13" s="53"/>
      <c r="F13" s="54">
        <f>SUM(F12:F12)</f>
        <v>0</v>
      </c>
      <c r="G13" s="54">
        <f>SUM(G12:G12)</f>
        <v>0</v>
      </c>
      <c r="H13" s="54">
        <f>SUM(H12:H12)</f>
        <v>0</v>
      </c>
      <c r="I13" s="54">
        <f>SUM(I12:I12)</f>
        <v>0</v>
      </c>
      <c r="J13" s="53"/>
      <c r="K13" s="53"/>
    </row>
    <row r="14" spans="1:11" s="48" customFormat="1" ht="15.75" x14ac:dyDescent="0.25">
      <c r="A14" s="119" t="s">
        <v>28</v>
      </c>
      <c r="B14" s="119"/>
      <c r="C14" s="119"/>
      <c r="D14" s="119"/>
      <c r="E14" s="88"/>
      <c r="F14" s="89">
        <f>F13+F10</f>
        <v>100</v>
      </c>
      <c r="G14" s="89">
        <f t="shared" ref="G14:I14" si="0">G13+G10</f>
        <v>100</v>
      </c>
      <c r="H14" s="89">
        <f t="shared" si="0"/>
        <v>1000</v>
      </c>
      <c r="I14" s="89">
        <f t="shared" si="0"/>
        <v>1200</v>
      </c>
      <c r="J14" s="88"/>
      <c r="K14" s="88"/>
    </row>
    <row r="15" spans="1:11" s="48" customFormat="1" ht="15.75" x14ac:dyDescent="0.25">
      <c r="A15" s="120" t="s">
        <v>6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s="48" customFormat="1" ht="15.75" x14ac:dyDescent="0.25">
      <c r="A16" s="116" t="s">
        <v>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s="48" customFormat="1" ht="141.75" x14ac:dyDescent="0.25">
      <c r="A17" s="55">
        <v>1</v>
      </c>
      <c r="B17" s="56" t="s">
        <v>48</v>
      </c>
      <c r="C17" s="57" t="s">
        <v>105</v>
      </c>
      <c r="D17" s="50" t="s">
        <v>6</v>
      </c>
      <c r="E17" s="58"/>
      <c r="F17" s="50">
        <v>500</v>
      </c>
      <c r="G17" s="50">
        <v>1000</v>
      </c>
      <c r="H17" s="50">
        <v>500</v>
      </c>
      <c r="I17" s="50">
        <f>F17+G17+H17</f>
        <v>2000</v>
      </c>
      <c r="J17" s="50" t="s">
        <v>41</v>
      </c>
      <c r="K17" s="50" t="s">
        <v>42</v>
      </c>
    </row>
    <row r="18" spans="1:11" s="48" customFormat="1" ht="94.5" x14ac:dyDescent="0.25">
      <c r="A18" s="55">
        <v>2</v>
      </c>
      <c r="B18" s="59" t="s">
        <v>49</v>
      </c>
      <c r="C18" s="60" t="s">
        <v>106</v>
      </c>
      <c r="D18" s="50" t="s">
        <v>6</v>
      </c>
      <c r="E18" s="58"/>
      <c r="F18" s="50">
        <v>200</v>
      </c>
      <c r="G18" s="50">
        <v>400</v>
      </c>
      <c r="H18" s="50">
        <v>400</v>
      </c>
      <c r="I18" s="50">
        <f t="shared" ref="I18:I20" si="1">F18+G18+H18</f>
        <v>1000</v>
      </c>
      <c r="J18" s="50" t="s">
        <v>41</v>
      </c>
      <c r="K18" s="50" t="s">
        <v>42</v>
      </c>
    </row>
    <row r="19" spans="1:11" s="48" customFormat="1" ht="87" customHeight="1" x14ac:dyDescent="0.25">
      <c r="A19" s="55">
        <v>3</v>
      </c>
      <c r="B19" s="59" t="s">
        <v>50</v>
      </c>
      <c r="C19" s="60" t="s">
        <v>47</v>
      </c>
      <c r="D19" s="50" t="s">
        <v>6</v>
      </c>
      <c r="E19" s="58"/>
      <c r="F19" s="50">
        <v>600</v>
      </c>
      <c r="G19" s="50">
        <v>0</v>
      </c>
      <c r="H19" s="50">
        <v>0</v>
      </c>
      <c r="I19" s="50">
        <f t="shared" si="1"/>
        <v>600</v>
      </c>
      <c r="J19" s="50" t="s">
        <v>41</v>
      </c>
      <c r="K19" s="50" t="s">
        <v>42</v>
      </c>
    </row>
    <row r="20" spans="1:11" s="48" customFormat="1" ht="95.25" customHeight="1" x14ac:dyDescent="0.25">
      <c r="A20" s="55">
        <v>4</v>
      </c>
      <c r="B20" s="59" t="s">
        <v>52</v>
      </c>
      <c r="C20" s="61" t="s">
        <v>51</v>
      </c>
      <c r="D20" s="50" t="s">
        <v>6</v>
      </c>
      <c r="E20" s="58"/>
      <c r="F20" s="50">
        <v>72</v>
      </c>
      <c r="G20" s="50">
        <v>100</v>
      </c>
      <c r="H20" s="50">
        <v>1000</v>
      </c>
      <c r="I20" s="50">
        <f t="shared" si="1"/>
        <v>1172</v>
      </c>
      <c r="J20" s="50" t="s">
        <v>41</v>
      </c>
      <c r="K20" s="50" t="s">
        <v>42</v>
      </c>
    </row>
    <row r="21" spans="1:11" s="48" customFormat="1" ht="15.75" x14ac:dyDescent="0.25">
      <c r="A21" s="117" t="s">
        <v>55</v>
      </c>
      <c r="B21" s="117"/>
      <c r="C21" s="117"/>
      <c r="D21" s="53"/>
      <c r="E21" s="53"/>
      <c r="F21" s="54">
        <f>SUM(F17:F20)</f>
        <v>1372</v>
      </c>
      <c r="G21" s="54">
        <f>SUM(G17:G20)</f>
        <v>1500</v>
      </c>
      <c r="H21" s="54">
        <f>SUM(H17:H20)</f>
        <v>1900</v>
      </c>
      <c r="I21" s="54">
        <f>SUM(I17:I20)</f>
        <v>4772</v>
      </c>
      <c r="J21" s="53"/>
      <c r="K21" s="53"/>
    </row>
    <row r="22" spans="1:11" s="48" customFormat="1" ht="15.75" x14ac:dyDescent="0.25">
      <c r="A22" s="125" t="s">
        <v>2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 s="48" customFormat="1" ht="15.75" x14ac:dyDescent="0.25">
      <c r="A23" s="55"/>
      <c r="B23" s="59"/>
      <c r="C23" s="62" t="s">
        <v>1</v>
      </c>
      <c r="D23" s="50"/>
      <c r="E23" s="58"/>
      <c r="F23" s="50"/>
      <c r="G23" s="50"/>
      <c r="H23" s="50"/>
      <c r="I23" s="50"/>
      <c r="J23" s="50"/>
      <c r="K23" s="50"/>
    </row>
    <row r="24" spans="1:11" s="48" customFormat="1" ht="15.75" x14ac:dyDescent="0.25">
      <c r="A24" s="117" t="s">
        <v>29</v>
      </c>
      <c r="B24" s="117"/>
      <c r="C24" s="117"/>
      <c r="D24" s="53"/>
      <c r="E24" s="53"/>
      <c r="F24" s="54">
        <f>SUM(F23:F23)</f>
        <v>0</v>
      </c>
      <c r="G24" s="54">
        <f>SUM(G23:G23)</f>
        <v>0</v>
      </c>
      <c r="H24" s="54">
        <f>SUM(H23:H23)</f>
        <v>0</v>
      </c>
      <c r="I24" s="54">
        <f>SUM(I23:I23)</f>
        <v>0</v>
      </c>
      <c r="J24" s="53"/>
      <c r="K24" s="53"/>
    </row>
    <row r="25" spans="1:11" s="48" customFormat="1" ht="15.75" x14ac:dyDescent="0.25">
      <c r="A25" s="119" t="s">
        <v>30</v>
      </c>
      <c r="B25" s="119"/>
      <c r="C25" s="119"/>
      <c r="D25" s="119"/>
      <c r="E25" s="88"/>
      <c r="F25" s="89">
        <f>F24+F21</f>
        <v>1372</v>
      </c>
      <c r="G25" s="89">
        <f t="shared" ref="G25:I25" si="2">G24+G21</f>
        <v>1500</v>
      </c>
      <c r="H25" s="89">
        <f t="shared" si="2"/>
        <v>1900</v>
      </c>
      <c r="I25" s="89">
        <f t="shared" si="2"/>
        <v>4772</v>
      </c>
      <c r="J25" s="88"/>
      <c r="K25" s="88"/>
    </row>
    <row r="26" spans="1:11" s="48" customFormat="1" ht="15.75" x14ac:dyDescent="0.25">
      <c r="A26" s="122" t="s">
        <v>53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 s="48" customFormat="1" ht="15.75" x14ac:dyDescent="0.25">
      <c r="A27" s="123" t="s">
        <v>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s="48" customFormat="1" ht="129" customHeight="1" x14ac:dyDescent="0.25">
      <c r="A28" s="63">
        <v>1</v>
      </c>
      <c r="B28" s="59" t="s">
        <v>56</v>
      </c>
      <c r="C28" s="64" t="s">
        <v>101</v>
      </c>
      <c r="D28" s="65" t="s">
        <v>59</v>
      </c>
      <c r="E28" s="66"/>
      <c r="F28" s="67">
        <v>839.31600000000003</v>
      </c>
      <c r="G28" s="67">
        <v>100</v>
      </c>
      <c r="H28" s="67">
        <v>100</v>
      </c>
      <c r="I28" s="50">
        <f t="shared" ref="I28" si="3">F28+G28+H28</f>
        <v>1039.316</v>
      </c>
      <c r="J28" s="50" t="s">
        <v>41</v>
      </c>
      <c r="K28" s="50" t="s">
        <v>42</v>
      </c>
    </row>
    <row r="29" spans="1:11" s="48" customFormat="1" ht="15.75" x14ac:dyDescent="0.25">
      <c r="A29" s="53" t="s">
        <v>58</v>
      </c>
      <c r="B29" s="53"/>
      <c r="C29" s="53"/>
      <c r="D29" s="68"/>
      <c r="E29" s="53"/>
      <c r="F29" s="54">
        <f>SUM(F28:F28)</f>
        <v>839.31600000000003</v>
      </c>
      <c r="G29" s="54">
        <f>SUM(G28:G28)</f>
        <v>100</v>
      </c>
      <c r="H29" s="54">
        <f>SUM(H28:H28)</f>
        <v>100</v>
      </c>
      <c r="I29" s="54">
        <f>SUM(I28:I28)</f>
        <v>1039.316</v>
      </c>
      <c r="J29" s="53"/>
      <c r="K29" s="53"/>
    </row>
    <row r="30" spans="1:11" s="48" customFormat="1" ht="15.75" x14ac:dyDescent="0.25">
      <c r="A30" s="123" t="s">
        <v>2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 s="48" customFormat="1" ht="15.75" x14ac:dyDescent="0.25">
      <c r="A31" s="63"/>
      <c r="B31" s="65"/>
      <c r="C31" s="69" t="s">
        <v>1</v>
      </c>
      <c r="D31" s="65"/>
      <c r="E31" s="65"/>
      <c r="F31" s="65"/>
      <c r="G31" s="65"/>
      <c r="H31" s="65"/>
      <c r="I31" s="65"/>
      <c r="J31" s="50"/>
      <c r="K31" s="65"/>
    </row>
    <row r="32" spans="1:11" s="48" customFormat="1" ht="15.75" x14ac:dyDescent="0.25">
      <c r="A32" s="124" t="s">
        <v>60</v>
      </c>
      <c r="B32" s="124"/>
      <c r="C32" s="124"/>
      <c r="D32" s="66"/>
      <c r="E32" s="66"/>
      <c r="F32" s="67">
        <f>SUM(F31:F31)</f>
        <v>0</v>
      </c>
      <c r="G32" s="67">
        <f>SUM(G31:G31)</f>
        <v>0</v>
      </c>
      <c r="H32" s="67">
        <f>SUM(H31:H31)</f>
        <v>0</v>
      </c>
      <c r="I32" s="67">
        <f>I31</f>
        <v>0</v>
      </c>
      <c r="J32" s="66"/>
      <c r="K32" s="70"/>
    </row>
    <row r="33" spans="1:11" s="48" customFormat="1" ht="15.75" x14ac:dyDescent="0.25">
      <c r="A33" s="121" t="s">
        <v>61</v>
      </c>
      <c r="B33" s="121"/>
      <c r="C33" s="121"/>
      <c r="D33" s="121"/>
      <c r="E33" s="94"/>
      <c r="F33" s="95">
        <f>F32+F29</f>
        <v>839.31600000000003</v>
      </c>
      <c r="G33" s="95">
        <f t="shared" ref="G33:I33" si="4">G32+G29</f>
        <v>100</v>
      </c>
      <c r="H33" s="95">
        <f t="shared" si="4"/>
        <v>100</v>
      </c>
      <c r="I33" s="95">
        <f t="shared" si="4"/>
        <v>1039.316</v>
      </c>
      <c r="J33" s="94"/>
      <c r="K33" s="94"/>
    </row>
    <row r="34" spans="1:11" s="48" customFormat="1" ht="15.75" x14ac:dyDescent="0.25">
      <c r="A34" s="120" t="s">
        <v>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s="48" customFormat="1" ht="15.75" x14ac:dyDescent="0.25">
      <c r="A35" s="116" t="s">
        <v>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s="48" customFormat="1" ht="123" customHeight="1" x14ac:dyDescent="0.25">
      <c r="A36" s="55">
        <v>1</v>
      </c>
      <c r="B36" s="59" t="s">
        <v>63</v>
      </c>
      <c r="C36" s="61" t="s">
        <v>62</v>
      </c>
      <c r="D36" s="58" t="s">
        <v>8</v>
      </c>
      <c r="E36" s="53"/>
      <c r="F36" s="54">
        <v>100</v>
      </c>
      <c r="G36" s="54">
        <v>100</v>
      </c>
      <c r="H36" s="54">
        <v>100</v>
      </c>
      <c r="I36" s="50">
        <f t="shared" ref="I36:I38" si="5">F36+G36+H36</f>
        <v>300</v>
      </c>
      <c r="J36" s="50" t="s">
        <v>41</v>
      </c>
      <c r="K36" s="50" t="s">
        <v>42</v>
      </c>
    </row>
    <row r="37" spans="1:11" s="48" customFormat="1" ht="102.6" customHeight="1" x14ac:dyDescent="0.25">
      <c r="A37" s="55">
        <v>2</v>
      </c>
      <c r="B37" s="59" t="s">
        <v>64</v>
      </c>
      <c r="C37" s="61" t="s">
        <v>67</v>
      </c>
      <c r="D37" s="58" t="s">
        <v>8</v>
      </c>
      <c r="E37" s="53"/>
      <c r="F37" s="54">
        <v>1000</v>
      </c>
      <c r="G37" s="54">
        <v>300</v>
      </c>
      <c r="H37" s="54">
        <v>1000</v>
      </c>
      <c r="I37" s="50">
        <f t="shared" si="5"/>
        <v>2300</v>
      </c>
      <c r="J37" s="50" t="s">
        <v>41</v>
      </c>
      <c r="K37" s="50" t="s">
        <v>42</v>
      </c>
    </row>
    <row r="38" spans="1:11" s="48" customFormat="1" ht="126" x14ac:dyDescent="0.25">
      <c r="A38" s="55">
        <v>3</v>
      </c>
      <c r="B38" s="56" t="s">
        <v>65</v>
      </c>
      <c r="C38" s="71" t="s">
        <v>102</v>
      </c>
      <c r="D38" s="58" t="s">
        <v>8</v>
      </c>
      <c r="E38" s="53"/>
      <c r="F38" s="54">
        <v>100</v>
      </c>
      <c r="G38" s="54">
        <v>100</v>
      </c>
      <c r="H38" s="54">
        <v>1500</v>
      </c>
      <c r="I38" s="50">
        <f t="shared" si="5"/>
        <v>1700</v>
      </c>
      <c r="J38" s="50" t="s">
        <v>41</v>
      </c>
      <c r="K38" s="50" t="s">
        <v>42</v>
      </c>
    </row>
    <row r="39" spans="1:11" s="48" customFormat="1" ht="34.15" customHeight="1" x14ac:dyDescent="0.25">
      <c r="A39" s="112" t="s">
        <v>108</v>
      </c>
      <c r="B39" s="113"/>
      <c r="C39" s="113"/>
      <c r="D39" s="114"/>
      <c r="E39" s="66"/>
      <c r="F39" s="67">
        <f>F36+F37+F38</f>
        <v>1200</v>
      </c>
      <c r="G39" s="67">
        <f>G36+G37+G38</f>
        <v>500</v>
      </c>
      <c r="H39" s="67">
        <f t="shared" ref="H39:I39" si="6">H36+H37+H38</f>
        <v>2600</v>
      </c>
      <c r="I39" s="67">
        <f t="shared" si="6"/>
        <v>4300</v>
      </c>
      <c r="J39" s="66"/>
      <c r="K39" s="70"/>
    </row>
    <row r="40" spans="1:11" s="48" customFormat="1" ht="15.75" x14ac:dyDescent="0.25">
      <c r="A40" s="116" t="s">
        <v>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s="48" customFormat="1" ht="31.9" customHeight="1" x14ac:dyDescent="0.25">
      <c r="A41" s="112" t="s">
        <v>70</v>
      </c>
      <c r="B41" s="113"/>
      <c r="C41" s="113"/>
      <c r="D41" s="114"/>
      <c r="E41" s="66"/>
      <c r="F41" s="67">
        <f>SUM(F40:F40)</f>
        <v>0</v>
      </c>
      <c r="G41" s="67">
        <f>SUM(G40:G40)</f>
        <v>0</v>
      </c>
      <c r="H41" s="67">
        <f>SUM(H40:H40)</f>
        <v>0</v>
      </c>
      <c r="I41" s="67">
        <f>I40</f>
        <v>0</v>
      </c>
      <c r="J41" s="66"/>
      <c r="K41" s="70"/>
    </row>
    <row r="42" spans="1:11" s="48" customFormat="1" ht="15.75" x14ac:dyDescent="0.25">
      <c r="A42" s="121" t="s">
        <v>31</v>
      </c>
      <c r="B42" s="121"/>
      <c r="C42" s="121"/>
      <c r="D42" s="121"/>
      <c r="E42" s="88"/>
      <c r="F42" s="89">
        <f>F41+F39</f>
        <v>1200</v>
      </c>
      <c r="G42" s="89">
        <f t="shared" ref="G42:I42" si="7">G41+G39</f>
        <v>500</v>
      </c>
      <c r="H42" s="89">
        <f t="shared" si="7"/>
        <v>2600</v>
      </c>
      <c r="I42" s="89">
        <f t="shared" si="7"/>
        <v>4300</v>
      </c>
      <c r="J42" s="88"/>
      <c r="K42" s="88"/>
    </row>
    <row r="43" spans="1:11" s="48" customFormat="1" ht="15.75" x14ac:dyDescent="0.25">
      <c r="A43" s="115" t="s">
        <v>9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s="48" customFormat="1" ht="15.75" x14ac:dyDescent="0.25">
      <c r="A44" s="116" t="s">
        <v>0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1" s="48" customFormat="1" ht="126" x14ac:dyDescent="0.25">
      <c r="A45" s="55">
        <v>1</v>
      </c>
      <c r="B45" s="59" t="s">
        <v>71</v>
      </c>
      <c r="C45" s="61" t="s">
        <v>103</v>
      </c>
      <c r="D45" s="50" t="s">
        <v>9</v>
      </c>
      <c r="E45" s="53"/>
      <c r="F45" s="54">
        <v>100</v>
      </c>
      <c r="G45" s="54">
        <v>100</v>
      </c>
      <c r="H45" s="54">
        <v>500</v>
      </c>
      <c r="I45" s="50">
        <f t="shared" ref="I45" si="8">F45+G45+H45</f>
        <v>700</v>
      </c>
      <c r="J45" s="50" t="s">
        <v>41</v>
      </c>
      <c r="K45" s="50" t="s">
        <v>42</v>
      </c>
    </row>
    <row r="46" spans="1:11" s="48" customFormat="1" ht="15.75" x14ac:dyDescent="0.25">
      <c r="A46" s="53" t="s">
        <v>109</v>
      </c>
      <c r="B46" s="53"/>
      <c r="C46" s="53"/>
      <c r="D46" s="53"/>
      <c r="E46" s="53"/>
      <c r="F46" s="68">
        <f t="shared" ref="F46:H46" si="9">F45</f>
        <v>100</v>
      </c>
      <c r="G46" s="68">
        <f t="shared" si="9"/>
        <v>100</v>
      </c>
      <c r="H46" s="68">
        <f t="shared" si="9"/>
        <v>500</v>
      </c>
      <c r="I46" s="68">
        <f>I45</f>
        <v>700</v>
      </c>
      <c r="J46" s="53"/>
      <c r="K46" s="53"/>
    </row>
    <row r="47" spans="1:11" s="48" customFormat="1" ht="15.75" x14ac:dyDescent="0.25">
      <c r="A47" s="116" t="s">
        <v>2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</row>
    <row r="48" spans="1:11" s="48" customFormat="1" ht="15.75" x14ac:dyDescent="0.25">
      <c r="A48" s="55"/>
      <c r="B48" s="50"/>
      <c r="C48" s="52" t="s">
        <v>1</v>
      </c>
      <c r="D48" s="50"/>
      <c r="E48" s="52"/>
      <c r="F48" s="50"/>
      <c r="G48" s="50"/>
      <c r="H48" s="50"/>
      <c r="I48" s="50"/>
      <c r="J48" s="50"/>
      <c r="K48" s="50"/>
    </row>
    <row r="49" spans="1:11" s="48" customFormat="1" ht="15.75" x14ac:dyDescent="0.25">
      <c r="A49" s="53" t="s">
        <v>32</v>
      </c>
      <c r="B49" s="53"/>
      <c r="C49" s="53"/>
      <c r="D49" s="53"/>
      <c r="E49" s="53"/>
      <c r="F49" s="54">
        <f>SUM(F48:F48)</f>
        <v>0</v>
      </c>
      <c r="G49" s="54">
        <f>SUM(G48:G48)</f>
        <v>0</v>
      </c>
      <c r="H49" s="54">
        <f>SUM(H48:H48)</f>
        <v>0</v>
      </c>
      <c r="I49" s="54">
        <f>SUM(I48:I48)</f>
        <v>0</v>
      </c>
      <c r="J49" s="53"/>
      <c r="K49" s="53"/>
    </row>
    <row r="50" spans="1:11" s="48" customFormat="1" ht="15.75" x14ac:dyDescent="0.25">
      <c r="A50" s="119" t="s">
        <v>33</v>
      </c>
      <c r="B50" s="119"/>
      <c r="C50" s="119"/>
      <c r="D50" s="119"/>
      <c r="E50" s="88"/>
      <c r="F50" s="89">
        <f>F49+F46</f>
        <v>100</v>
      </c>
      <c r="G50" s="89">
        <f t="shared" ref="G50:I50" si="10">G49+G46</f>
        <v>100</v>
      </c>
      <c r="H50" s="89">
        <f t="shared" si="10"/>
        <v>500</v>
      </c>
      <c r="I50" s="89">
        <f t="shared" si="10"/>
        <v>700</v>
      </c>
      <c r="J50" s="88"/>
      <c r="K50" s="88"/>
    </row>
    <row r="51" spans="1:11" s="48" customFormat="1" ht="15.75" x14ac:dyDescent="0.25">
      <c r="A51" s="115" t="s">
        <v>10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</row>
    <row r="52" spans="1:11" s="48" customFormat="1" ht="15.75" x14ac:dyDescent="0.25">
      <c r="A52" s="116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</row>
    <row r="53" spans="1:11" s="48" customFormat="1" ht="141.75" x14ac:dyDescent="0.25">
      <c r="A53" s="55">
        <v>1</v>
      </c>
      <c r="B53" s="73" t="s">
        <v>97</v>
      </c>
      <c r="C53" s="57" t="s">
        <v>110</v>
      </c>
      <c r="D53" s="50" t="s">
        <v>10</v>
      </c>
      <c r="E53" s="50"/>
      <c r="F53" s="74">
        <v>70</v>
      </c>
      <c r="G53" s="74">
        <v>120</v>
      </c>
      <c r="H53" s="50">
        <v>100</v>
      </c>
      <c r="I53" s="50">
        <f>F53+G53+H53</f>
        <v>290</v>
      </c>
      <c r="J53" s="50" t="s">
        <v>41</v>
      </c>
      <c r="K53" s="50" t="s">
        <v>42</v>
      </c>
    </row>
    <row r="54" spans="1:11" s="48" customFormat="1" ht="110.25" x14ac:dyDescent="0.25">
      <c r="A54" s="55">
        <v>2</v>
      </c>
      <c r="B54" s="73" t="s">
        <v>98</v>
      </c>
      <c r="C54" s="57" t="s">
        <v>96</v>
      </c>
      <c r="D54" s="50" t="s">
        <v>10</v>
      </c>
      <c r="E54" s="50"/>
      <c r="F54" s="50">
        <v>870</v>
      </c>
      <c r="G54" s="50">
        <v>200</v>
      </c>
      <c r="H54" s="50">
        <v>100</v>
      </c>
      <c r="I54" s="50">
        <f>F54+G54+H54</f>
        <v>1170</v>
      </c>
      <c r="J54" s="50" t="s">
        <v>41</v>
      </c>
      <c r="K54" s="50" t="s">
        <v>42</v>
      </c>
    </row>
    <row r="55" spans="1:11" s="48" customFormat="1" ht="134.44999999999999" customHeight="1" x14ac:dyDescent="0.25">
      <c r="A55" s="55">
        <v>3</v>
      </c>
      <c r="B55" s="73" t="s">
        <v>99</v>
      </c>
      <c r="C55" s="57" t="s">
        <v>112</v>
      </c>
      <c r="D55" s="50" t="s">
        <v>10</v>
      </c>
      <c r="E55" s="50"/>
      <c r="F55" s="50">
        <v>50</v>
      </c>
      <c r="G55" s="74">
        <v>50</v>
      </c>
      <c r="H55" s="74">
        <v>500</v>
      </c>
      <c r="I55" s="50">
        <f>F55+G55+H55</f>
        <v>600</v>
      </c>
      <c r="J55" s="50" t="s">
        <v>41</v>
      </c>
      <c r="K55" s="50" t="s">
        <v>42</v>
      </c>
    </row>
    <row r="56" spans="1:11" s="48" customFormat="1" ht="94.5" x14ac:dyDescent="0.25">
      <c r="A56" s="55">
        <v>4</v>
      </c>
      <c r="B56" s="56" t="s">
        <v>66</v>
      </c>
      <c r="C56" s="72" t="s">
        <v>69</v>
      </c>
      <c r="D56" s="84" t="s">
        <v>10</v>
      </c>
      <c r="E56" s="53"/>
      <c r="F56" s="54">
        <v>100</v>
      </c>
      <c r="G56" s="54">
        <v>100</v>
      </c>
      <c r="H56" s="54">
        <v>200</v>
      </c>
      <c r="I56" s="50">
        <f>F56+G56+H56</f>
        <v>400</v>
      </c>
      <c r="J56" s="50" t="s">
        <v>41</v>
      </c>
      <c r="K56" s="50" t="s">
        <v>42</v>
      </c>
    </row>
    <row r="57" spans="1:11" s="48" customFormat="1" ht="15.75" x14ac:dyDescent="0.25">
      <c r="A57" s="90" t="s">
        <v>34</v>
      </c>
      <c r="B57" s="91"/>
      <c r="C57" s="91"/>
      <c r="D57" s="92"/>
      <c r="E57" s="52"/>
      <c r="F57" s="50">
        <f>F53+F54+F55+F56</f>
        <v>1090</v>
      </c>
      <c r="G57" s="50">
        <f t="shared" ref="G57:I57" si="11">G53+G54+G55+G56</f>
        <v>470</v>
      </c>
      <c r="H57" s="50">
        <f t="shared" si="11"/>
        <v>900</v>
      </c>
      <c r="I57" s="50">
        <f t="shared" si="11"/>
        <v>2460</v>
      </c>
      <c r="J57" s="52"/>
      <c r="K57" s="52"/>
    </row>
    <row r="58" spans="1:11" s="48" customFormat="1" ht="15.75" x14ac:dyDescent="0.25">
      <c r="A58" s="116" t="s">
        <v>2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1" s="48" customFormat="1" ht="157.5" x14ac:dyDescent="0.25">
      <c r="A59" s="75">
        <v>1</v>
      </c>
      <c r="B59" s="73" t="s">
        <v>76</v>
      </c>
      <c r="C59" s="57" t="s">
        <v>75</v>
      </c>
      <c r="D59" s="74" t="s">
        <v>10</v>
      </c>
      <c r="E59" s="76"/>
      <c r="F59" s="74">
        <v>500</v>
      </c>
      <c r="G59" s="74">
        <v>400</v>
      </c>
      <c r="H59" s="74">
        <v>3000</v>
      </c>
      <c r="I59" s="74">
        <f>F59+G59+H59</f>
        <v>3900</v>
      </c>
      <c r="J59" s="50" t="s">
        <v>41</v>
      </c>
      <c r="K59" s="50" t="s">
        <v>42</v>
      </c>
    </row>
    <row r="60" spans="1:11" s="48" customFormat="1" ht="94.5" x14ac:dyDescent="0.25">
      <c r="A60" s="75">
        <v>2</v>
      </c>
      <c r="B60" s="73" t="s">
        <v>78</v>
      </c>
      <c r="C60" s="71" t="s">
        <v>77</v>
      </c>
      <c r="D60" s="74" t="s">
        <v>10</v>
      </c>
      <c r="E60" s="76"/>
      <c r="F60" s="74">
        <v>80</v>
      </c>
      <c r="G60" s="74">
        <v>500</v>
      </c>
      <c r="H60" s="74">
        <v>4250</v>
      </c>
      <c r="I60" s="74">
        <f t="shared" ref="I60:I69" si="12">F60+G60+H60</f>
        <v>4830</v>
      </c>
      <c r="J60" s="50" t="s">
        <v>41</v>
      </c>
      <c r="K60" s="50" t="s">
        <v>42</v>
      </c>
    </row>
    <row r="61" spans="1:11" s="48" customFormat="1" ht="157.5" x14ac:dyDescent="0.25">
      <c r="A61" s="75">
        <v>3</v>
      </c>
      <c r="B61" s="73" t="s">
        <v>80</v>
      </c>
      <c r="C61" s="57" t="s">
        <v>79</v>
      </c>
      <c r="D61" s="74" t="s">
        <v>10</v>
      </c>
      <c r="E61" s="76"/>
      <c r="F61" s="74">
        <v>100</v>
      </c>
      <c r="G61" s="74">
        <v>300</v>
      </c>
      <c r="H61" s="74">
        <v>300</v>
      </c>
      <c r="I61" s="74">
        <f t="shared" si="12"/>
        <v>700</v>
      </c>
      <c r="J61" s="50" t="s">
        <v>41</v>
      </c>
      <c r="K61" s="50" t="s">
        <v>42</v>
      </c>
    </row>
    <row r="62" spans="1:11" s="48" customFormat="1" ht="110.25" x14ac:dyDescent="0.25">
      <c r="A62" s="75">
        <v>4</v>
      </c>
      <c r="B62" s="73" t="s">
        <v>83</v>
      </c>
      <c r="C62" s="71" t="s">
        <v>81</v>
      </c>
      <c r="D62" s="74" t="s">
        <v>10</v>
      </c>
      <c r="E62" s="76"/>
      <c r="F62" s="74">
        <v>50</v>
      </c>
      <c r="G62" s="74">
        <v>100</v>
      </c>
      <c r="H62" s="74">
        <v>100</v>
      </c>
      <c r="I62" s="74">
        <f t="shared" si="12"/>
        <v>250</v>
      </c>
      <c r="J62" s="50" t="s">
        <v>41</v>
      </c>
      <c r="K62" s="50" t="s">
        <v>42</v>
      </c>
    </row>
    <row r="63" spans="1:11" s="48" customFormat="1" ht="126" x14ac:dyDescent="0.25">
      <c r="A63" s="75">
        <v>5</v>
      </c>
      <c r="B63" s="73" t="s">
        <v>84</v>
      </c>
      <c r="C63" s="71" t="s">
        <v>82</v>
      </c>
      <c r="D63" s="74" t="s">
        <v>10</v>
      </c>
      <c r="E63" s="76"/>
      <c r="F63" s="74">
        <v>50</v>
      </c>
      <c r="G63" s="74">
        <v>100</v>
      </c>
      <c r="H63" s="74">
        <v>100</v>
      </c>
      <c r="I63" s="74">
        <f t="shared" si="12"/>
        <v>250</v>
      </c>
      <c r="J63" s="50" t="s">
        <v>41</v>
      </c>
      <c r="K63" s="50" t="s">
        <v>42</v>
      </c>
    </row>
    <row r="64" spans="1:11" s="48" customFormat="1" ht="94.5" x14ac:dyDescent="0.25">
      <c r="A64" s="75">
        <v>6</v>
      </c>
      <c r="B64" s="73" t="s">
        <v>86</v>
      </c>
      <c r="C64" s="57" t="s">
        <v>85</v>
      </c>
      <c r="D64" s="74" t="s">
        <v>10</v>
      </c>
      <c r="E64" s="76"/>
      <c r="F64" s="74">
        <v>50</v>
      </c>
      <c r="G64" s="74">
        <v>50</v>
      </c>
      <c r="H64" s="74">
        <v>500</v>
      </c>
      <c r="I64" s="74">
        <f t="shared" si="12"/>
        <v>600</v>
      </c>
      <c r="J64" s="50" t="s">
        <v>41</v>
      </c>
      <c r="K64" s="50" t="s">
        <v>42</v>
      </c>
    </row>
    <row r="65" spans="1:11" s="48" customFormat="1" ht="94.5" customHeight="1" x14ac:dyDescent="0.25">
      <c r="A65" s="103">
        <v>7</v>
      </c>
      <c r="B65" s="105" t="s">
        <v>113</v>
      </c>
      <c r="C65" s="105" t="s">
        <v>114</v>
      </c>
      <c r="D65" s="107" t="s">
        <v>10</v>
      </c>
      <c r="E65" s="76"/>
      <c r="F65" s="74">
        <v>50</v>
      </c>
      <c r="G65" s="74">
        <v>50</v>
      </c>
      <c r="H65" s="74">
        <v>50</v>
      </c>
      <c r="I65" s="74">
        <f t="shared" si="12"/>
        <v>150</v>
      </c>
      <c r="J65" s="50" t="s">
        <v>41</v>
      </c>
      <c r="K65" s="109" t="s">
        <v>42</v>
      </c>
    </row>
    <row r="66" spans="1:11" s="48" customFormat="1" ht="92.25" customHeight="1" x14ac:dyDescent="0.25">
      <c r="A66" s="104"/>
      <c r="B66" s="106"/>
      <c r="C66" s="106"/>
      <c r="D66" s="108"/>
      <c r="E66" s="76"/>
      <c r="F66" s="74">
        <v>943.4</v>
      </c>
      <c r="G66" s="74">
        <v>0</v>
      </c>
      <c r="H66" s="74">
        <v>0</v>
      </c>
      <c r="I66" s="74">
        <f t="shared" si="12"/>
        <v>943.4</v>
      </c>
      <c r="J66" s="50" t="s">
        <v>115</v>
      </c>
      <c r="K66" s="110"/>
    </row>
    <row r="67" spans="1:11" s="48" customFormat="1" ht="94.5" x14ac:dyDescent="0.25">
      <c r="A67" s="75">
        <v>8</v>
      </c>
      <c r="B67" s="73" t="s">
        <v>116</v>
      </c>
      <c r="C67" s="71" t="s">
        <v>117</v>
      </c>
      <c r="D67" s="74" t="s">
        <v>10</v>
      </c>
      <c r="E67" s="76"/>
      <c r="F67" s="74">
        <v>50</v>
      </c>
      <c r="G67" s="74">
        <v>50</v>
      </c>
      <c r="H67" s="74">
        <v>50</v>
      </c>
      <c r="I67" s="74">
        <f t="shared" si="12"/>
        <v>150</v>
      </c>
      <c r="J67" s="50" t="s">
        <v>41</v>
      </c>
      <c r="K67" s="50" t="s">
        <v>42</v>
      </c>
    </row>
    <row r="68" spans="1:11" s="48" customFormat="1" ht="220.5" x14ac:dyDescent="0.25">
      <c r="A68" s="75">
        <v>9</v>
      </c>
      <c r="B68" s="73" t="s">
        <v>92</v>
      </c>
      <c r="C68" s="71" t="s">
        <v>91</v>
      </c>
      <c r="D68" s="74" t="s">
        <v>10</v>
      </c>
      <c r="E68" s="76"/>
      <c r="F68" s="74">
        <v>30</v>
      </c>
      <c r="G68" s="74">
        <v>30</v>
      </c>
      <c r="H68" s="74">
        <v>300</v>
      </c>
      <c r="I68" s="74">
        <f t="shared" si="12"/>
        <v>360</v>
      </c>
      <c r="J68" s="50" t="s">
        <v>41</v>
      </c>
      <c r="K68" s="50" t="s">
        <v>42</v>
      </c>
    </row>
    <row r="69" spans="1:11" s="48" customFormat="1" ht="94.5" x14ac:dyDescent="0.25">
      <c r="A69" s="75">
        <v>10</v>
      </c>
      <c r="B69" s="73" t="s">
        <v>94</v>
      </c>
      <c r="C69" s="71" t="s">
        <v>93</v>
      </c>
      <c r="D69" s="74" t="s">
        <v>10</v>
      </c>
      <c r="E69" s="76"/>
      <c r="F69" s="74">
        <v>50</v>
      </c>
      <c r="G69" s="74">
        <v>50</v>
      </c>
      <c r="H69" s="74">
        <v>50</v>
      </c>
      <c r="I69" s="74">
        <f t="shared" si="12"/>
        <v>150</v>
      </c>
      <c r="J69" s="50" t="s">
        <v>41</v>
      </c>
      <c r="K69" s="50" t="s">
        <v>42</v>
      </c>
    </row>
    <row r="70" spans="1:11" s="48" customFormat="1" ht="15.75" x14ac:dyDescent="0.25">
      <c r="A70" s="117" t="s">
        <v>35</v>
      </c>
      <c r="B70" s="117"/>
      <c r="C70" s="117"/>
      <c r="D70" s="53"/>
      <c r="E70" s="53"/>
      <c r="F70" s="54">
        <v>1953.4</v>
      </c>
      <c r="G70" s="54">
        <f>SUM(G59:G69)</f>
        <v>1630</v>
      </c>
      <c r="H70" s="54">
        <f>SUM(H59:H69)</f>
        <v>8700</v>
      </c>
      <c r="I70" s="54">
        <v>11310</v>
      </c>
      <c r="J70" s="53"/>
      <c r="K70" s="53"/>
    </row>
    <row r="71" spans="1:11" s="48" customFormat="1" ht="15.75" x14ac:dyDescent="0.25">
      <c r="A71" s="117" t="s">
        <v>36</v>
      </c>
      <c r="B71" s="117"/>
      <c r="C71" s="117"/>
      <c r="D71" s="117"/>
      <c r="E71" s="53"/>
      <c r="F71" s="54">
        <f>F70+F57</f>
        <v>3043.4</v>
      </c>
      <c r="G71" s="54">
        <f>G70+G57</f>
        <v>2100</v>
      </c>
      <c r="H71" s="54">
        <f>H70+H57</f>
        <v>9600</v>
      </c>
      <c r="I71" s="54">
        <f>I70+I57</f>
        <v>13770</v>
      </c>
      <c r="J71" s="53"/>
      <c r="K71" s="53"/>
    </row>
    <row r="72" spans="1:11" s="48" customFormat="1" ht="15.75" x14ac:dyDescent="0.25">
      <c r="A72" s="115" t="s">
        <v>11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</row>
    <row r="73" spans="1:11" s="48" customFormat="1" ht="15.75" x14ac:dyDescent="0.25">
      <c r="A73" s="116" t="s">
        <v>0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spans="1:11" s="48" customFormat="1" ht="15.75" x14ac:dyDescent="0.25">
      <c r="A74" s="77"/>
      <c r="B74" s="78"/>
      <c r="C74" s="79" t="s">
        <v>1</v>
      </c>
      <c r="D74" s="80"/>
      <c r="E74" s="81"/>
      <c r="F74" s="82"/>
      <c r="G74" s="82"/>
      <c r="H74" s="83"/>
      <c r="I74" s="83"/>
      <c r="J74" s="50"/>
      <c r="K74" s="84"/>
    </row>
    <row r="75" spans="1:11" s="48" customFormat="1" ht="15.75" x14ac:dyDescent="0.25">
      <c r="A75" s="53" t="s">
        <v>107</v>
      </c>
      <c r="B75" s="53"/>
      <c r="C75" s="53"/>
      <c r="D75" s="52"/>
      <c r="E75" s="52"/>
      <c r="F75" s="50">
        <f>F74</f>
        <v>0</v>
      </c>
      <c r="G75" s="50">
        <f t="shared" ref="G75:I75" si="13">G74</f>
        <v>0</v>
      </c>
      <c r="H75" s="50">
        <f t="shared" si="13"/>
        <v>0</v>
      </c>
      <c r="I75" s="50">
        <f t="shared" si="13"/>
        <v>0</v>
      </c>
      <c r="J75" s="52"/>
      <c r="K75" s="52"/>
    </row>
    <row r="76" spans="1:11" s="48" customFormat="1" ht="15.75" x14ac:dyDescent="0.25">
      <c r="A76" s="116" t="s">
        <v>2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spans="1:11" s="48" customFormat="1" ht="110.25" x14ac:dyDescent="0.25">
      <c r="A77" s="75">
        <v>1</v>
      </c>
      <c r="B77" s="59" t="s">
        <v>74</v>
      </c>
      <c r="C77" s="64" t="s">
        <v>73</v>
      </c>
      <c r="D77" s="85" t="s">
        <v>12</v>
      </c>
      <c r="E77" s="76"/>
      <c r="F77" s="85">
        <v>100</v>
      </c>
      <c r="G77" s="85">
        <v>100</v>
      </c>
      <c r="H77" s="85">
        <v>100</v>
      </c>
      <c r="I77" s="74">
        <f t="shared" ref="I77" si="14">F77+G77+H77</f>
        <v>300</v>
      </c>
      <c r="J77" s="50" t="s">
        <v>41</v>
      </c>
      <c r="K77" s="50" t="s">
        <v>42</v>
      </c>
    </row>
    <row r="78" spans="1:11" s="48" customFormat="1" ht="15.75" x14ac:dyDescent="0.25">
      <c r="A78" s="87" t="s">
        <v>38</v>
      </c>
      <c r="B78" s="87"/>
      <c r="C78" s="87"/>
      <c r="D78" s="86"/>
      <c r="E78" s="53"/>
      <c r="F78" s="68">
        <f>SUM(F77:F77)</f>
        <v>100</v>
      </c>
      <c r="G78" s="68">
        <f>SUM(G77:G77)</f>
        <v>100</v>
      </c>
      <c r="H78" s="68">
        <f>SUM(H77:H77)</f>
        <v>100</v>
      </c>
      <c r="I78" s="68">
        <f>SUM(I77:I77)</f>
        <v>300</v>
      </c>
      <c r="J78" s="53"/>
      <c r="K78" s="53"/>
    </row>
    <row r="79" spans="1:11" s="48" customFormat="1" ht="15.75" x14ac:dyDescent="0.25">
      <c r="A79" s="96" t="s">
        <v>39</v>
      </c>
      <c r="B79" s="96"/>
      <c r="C79" s="96"/>
      <c r="D79" s="96"/>
      <c r="E79" s="88"/>
      <c r="F79" s="93">
        <f>F78+F75</f>
        <v>100</v>
      </c>
      <c r="G79" s="93">
        <f>G78+G75</f>
        <v>100</v>
      </c>
      <c r="H79" s="93">
        <f>H78+H75</f>
        <v>100</v>
      </c>
      <c r="I79" s="93">
        <f>I78+I75</f>
        <v>300</v>
      </c>
      <c r="J79" s="88"/>
      <c r="K79" s="88"/>
    </row>
    <row r="80" spans="1:11" s="48" customFormat="1" ht="15.75" x14ac:dyDescent="0.25">
      <c r="A80" s="118" t="s">
        <v>13</v>
      </c>
      <c r="B80" s="118"/>
      <c r="C80" s="118"/>
      <c r="D80" s="100"/>
      <c r="E80" s="101"/>
      <c r="F80" s="102">
        <f>F75+F57+F10+F21+F29+F39+F46</f>
        <v>4701.3159999999998</v>
      </c>
      <c r="G80" s="102">
        <f>G75+G57+G10+G21+G29+G39+G46</f>
        <v>2770</v>
      </c>
      <c r="H80" s="102">
        <f>H75+H57+H10+H21+H29+H39+H46</f>
        <v>7000</v>
      </c>
      <c r="I80" s="102">
        <f>I75+I57+I10+I21+I29+I39+I46</f>
        <v>14471.316000000001</v>
      </c>
      <c r="J80" s="101"/>
      <c r="K80" s="101"/>
    </row>
    <row r="81" spans="1:11" s="48" customFormat="1" ht="15.75" x14ac:dyDescent="0.25">
      <c r="A81" s="100" t="s">
        <v>14</v>
      </c>
      <c r="B81" s="100"/>
      <c r="C81" s="100"/>
      <c r="D81" s="100"/>
      <c r="E81" s="101"/>
      <c r="F81" s="102">
        <v>2053.4</v>
      </c>
      <c r="G81" s="102">
        <f>G78+G70+G49+G41+G32+G24+G13</f>
        <v>1730</v>
      </c>
      <c r="H81" s="102">
        <f>H78+H70+H49+H41+H32+H24+H13</f>
        <v>8800</v>
      </c>
      <c r="I81" s="102">
        <v>12583.4</v>
      </c>
      <c r="J81" s="101"/>
      <c r="K81" s="101"/>
    </row>
    <row r="82" spans="1:11" s="48" customFormat="1" ht="15.75" x14ac:dyDescent="0.25">
      <c r="A82" s="111" t="s">
        <v>15</v>
      </c>
      <c r="B82" s="111"/>
      <c r="C82" s="111"/>
      <c r="D82" s="97"/>
      <c r="E82" s="98"/>
      <c r="F82" s="99">
        <f>SUM(F80:F81)</f>
        <v>6754.7160000000003</v>
      </c>
      <c r="G82" s="99">
        <f t="shared" ref="G82:H82" si="15">SUM(G80:G81)</f>
        <v>4500</v>
      </c>
      <c r="H82" s="99">
        <f t="shared" si="15"/>
        <v>15800</v>
      </c>
      <c r="I82" s="99">
        <v>27054.716</v>
      </c>
      <c r="J82" s="98"/>
      <c r="K82" s="98"/>
    </row>
    <row r="83" spans="1:11" s="48" customFormat="1" ht="15.75" x14ac:dyDescent="0.25"/>
  </sheetData>
  <mergeCells count="50">
    <mergeCell ref="C1:I1"/>
    <mergeCell ref="A2:K3"/>
    <mergeCell ref="A5:A6"/>
    <mergeCell ref="B5:B6"/>
    <mergeCell ref="C5:C6"/>
    <mergeCell ref="D5:D6"/>
    <mergeCell ref="E5:E6"/>
    <mergeCell ref="F5:I5"/>
    <mergeCell ref="J5:J6"/>
    <mergeCell ref="K5:K6"/>
    <mergeCell ref="A25:D25"/>
    <mergeCell ref="A7:K7"/>
    <mergeCell ref="A8:K8"/>
    <mergeCell ref="A11:K11"/>
    <mergeCell ref="A14:D14"/>
    <mergeCell ref="A15:K15"/>
    <mergeCell ref="A16:K16"/>
    <mergeCell ref="A21:C21"/>
    <mergeCell ref="A22:K22"/>
    <mergeCell ref="A24:C24"/>
    <mergeCell ref="A34:K34"/>
    <mergeCell ref="A35:K35"/>
    <mergeCell ref="A40:K40"/>
    <mergeCell ref="A42:D42"/>
    <mergeCell ref="A26:K26"/>
    <mergeCell ref="A27:K27"/>
    <mergeCell ref="A30:K30"/>
    <mergeCell ref="A32:C32"/>
    <mergeCell ref="A33:D33"/>
    <mergeCell ref="A82:C82"/>
    <mergeCell ref="A39:D39"/>
    <mergeCell ref="A41:D41"/>
    <mergeCell ref="A72:K72"/>
    <mergeCell ref="A73:K73"/>
    <mergeCell ref="A76:K76"/>
    <mergeCell ref="A80:C80"/>
    <mergeCell ref="A51:K51"/>
    <mergeCell ref="A52:K52"/>
    <mergeCell ref="A58:K58"/>
    <mergeCell ref="A70:C70"/>
    <mergeCell ref="A71:D71"/>
    <mergeCell ref="A43:K43"/>
    <mergeCell ref="A44:K44"/>
    <mergeCell ref="A47:K47"/>
    <mergeCell ref="A50:D50"/>
    <mergeCell ref="A65:A66"/>
    <mergeCell ref="B65:B66"/>
    <mergeCell ref="C65:C66"/>
    <mergeCell ref="D65:D66"/>
    <mergeCell ref="K65:K6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 ред 08.12.2025</vt:lpstr>
      <vt:lpstr>Лист1</vt:lpstr>
      <vt:lpstr>'В ред 08.12.2025'!Заголовки_для_печати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Олександр Олександрович</dc:creator>
  <cp:lastModifiedBy>Admin</cp:lastModifiedBy>
  <cp:lastPrinted>2026-01-20T09:04:09Z</cp:lastPrinted>
  <dcterms:created xsi:type="dcterms:W3CDTF">2015-06-05T18:19:34Z</dcterms:created>
  <dcterms:modified xsi:type="dcterms:W3CDTF">2026-03-25T09:09:54Z</dcterms:modified>
</cp:coreProperties>
</file>